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belegung" sheetId="6" r:id="rId1"/>
    <sheet name="zahlung" sheetId="7" r:id="rId2"/>
    <sheet name="stellen" sheetId="9" r:id="rId3"/>
  </sheets>
  <calcPr calcId="145621"/>
</workbook>
</file>

<file path=xl/calcChain.xml><?xml version="1.0" encoding="utf-8"?>
<calcChain xmlns="http://schemas.openxmlformats.org/spreadsheetml/2006/main">
  <c r="J24" i="9" l="1"/>
  <c r="K24" i="9"/>
  <c r="L24" i="9"/>
  <c r="M24" i="9"/>
  <c r="N24" i="9"/>
  <c r="J25" i="9"/>
  <c r="K25" i="9"/>
  <c r="L25" i="9"/>
  <c r="M25" i="9"/>
  <c r="N25" i="9"/>
  <c r="J26" i="9"/>
  <c r="K26" i="9"/>
  <c r="L26" i="9"/>
  <c r="M26" i="9"/>
  <c r="N26" i="9"/>
  <c r="N21" i="9"/>
  <c r="N20" i="9"/>
  <c r="N19" i="9"/>
  <c r="N18" i="9"/>
  <c r="N17" i="9"/>
  <c r="N15" i="9"/>
  <c r="N14" i="9"/>
  <c r="N13" i="9"/>
  <c r="N12" i="9"/>
  <c r="N11" i="9"/>
  <c r="N6" i="9"/>
  <c r="N7" i="9"/>
  <c r="N8" i="9"/>
  <c r="N9" i="9"/>
  <c r="M21" i="9"/>
  <c r="L21" i="9"/>
  <c r="K21" i="9"/>
  <c r="J21" i="9"/>
  <c r="M20" i="9"/>
  <c r="L20" i="9"/>
  <c r="K20" i="9"/>
  <c r="J20" i="9"/>
  <c r="M19" i="9"/>
  <c r="L19" i="9"/>
  <c r="K19" i="9"/>
  <c r="J19" i="9"/>
  <c r="M18" i="9"/>
  <c r="L18" i="9"/>
  <c r="K18" i="9"/>
  <c r="J18" i="9"/>
  <c r="M17" i="9"/>
  <c r="L17" i="9"/>
  <c r="K17" i="9"/>
  <c r="J17" i="9"/>
  <c r="M15" i="9"/>
  <c r="L15" i="9"/>
  <c r="K15" i="9"/>
  <c r="J15" i="9"/>
  <c r="M14" i="9"/>
  <c r="L14" i="9"/>
  <c r="K14" i="9"/>
  <c r="J14" i="9"/>
  <c r="M13" i="9"/>
  <c r="L13" i="9"/>
  <c r="K13" i="9"/>
  <c r="J13" i="9"/>
  <c r="M12" i="9"/>
  <c r="L12" i="9"/>
  <c r="K12" i="9"/>
  <c r="J12" i="9"/>
  <c r="M11" i="9"/>
  <c r="L11" i="9"/>
  <c r="K11" i="9"/>
  <c r="J11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N5" i="9"/>
  <c r="M5" i="9"/>
  <c r="L5" i="9"/>
  <c r="K5" i="9"/>
  <c r="J5" i="9"/>
  <c r="N24" i="7"/>
  <c r="N25" i="7"/>
  <c r="N26" i="7"/>
  <c r="M24" i="7"/>
  <c r="M25" i="7"/>
  <c r="M26" i="7"/>
  <c r="L24" i="7"/>
  <c r="L25" i="7"/>
  <c r="L26" i="7"/>
  <c r="K24" i="7"/>
  <c r="K25" i="7"/>
  <c r="K26" i="7"/>
  <c r="N21" i="7"/>
  <c r="N20" i="7"/>
  <c r="N19" i="7"/>
  <c r="N18" i="7"/>
  <c r="N17" i="7"/>
  <c r="N15" i="7"/>
  <c r="N14" i="7"/>
  <c r="N13" i="7"/>
  <c r="N12" i="7"/>
  <c r="N11" i="7"/>
  <c r="N6" i="7"/>
  <c r="N7" i="7"/>
  <c r="N8" i="7"/>
  <c r="N9" i="7"/>
  <c r="N5" i="7"/>
  <c r="M21" i="7"/>
  <c r="M20" i="7"/>
  <c r="M19" i="7"/>
  <c r="M18" i="7"/>
  <c r="M17" i="7"/>
  <c r="M15" i="7"/>
  <c r="M14" i="7"/>
  <c r="M13" i="7"/>
  <c r="M12" i="7"/>
  <c r="M11" i="7"/>
  <c r="M6" i="7"/>
  <c r="M7" i="7"/>
  <c r="M8" i="7"/>
  <c r="M9" i="7"/>
  <c r="M5" i="7"/>
  <c r="L21" i="7"/>
  <c r="L20" i="7"/>
  <c r="L19" i="7"/>
  <c r="L18" i="7"/>
  <c r="L17" i="7"/>
  <c r="L15" i="7"/>
  <c r="L14" i="7"/>
  <c r="L13" i="7"/>
  <c r="L12" i="7"/>
  <c r="L11" i="7"/>
  <c r="L6" i="7"/>
  <c r="L7" i="7"/>
  <c r="L8" i="7"/>
  <c r="L9" i="7"/>
  <c r="L5" i="7"/>
  <c r="K21" i="7"/>
  <c r="K20" i="7"/>
  <c r="K19" i="7"/>
  <c r="K18" i="7"/>
  <c r="K17" i="7"/>
  <c r="K15" i="7"/>
  <c r="K14" i="7"/>
  <c r="K13" i="7"/>
  <c r="K12" i="7"/>
  <c r="K11" i="7"/>
  <c r="K6" i="7"/>
  <c r="K7" i="7"/>
  <c r="K8" i="7"/>
  <c r="K9" i="7"/>
  <c r="K5" i="7"/>
  <c r="J26" i="7"/>
  <c r="J25" i="7"/>
  <c r="J24" i="7"/>
  <c r="J21" i="7"/>
  <c r="J20" i="7"/>
  <c r="J19" i="7"/>
  <c r="J18" i="7"/>
  <c r="J17" i="7"/>
  <c r="J15" i="7"/>
  <c r="J14" i="7"/>
  <c r="J13" i="7"/>
  <c r="J12" i="7"/>
  <c r="J11" i="7"/>
  <c r="J6" i="7"/>
  <c r="J7" i="7"/>
  <c r="J8" i="7"/>
  <c r="J9" i="7"/>
  <c r="J5" i="7"/>
  <c r="N9" i="6"/>
  <c r="F15" i="9"/>
  <c r="F9" i="9"/>
  <c r="C24" i="7"/>
  <c r="I24" i="7"/>
  <c r="I25" i="7"/>
  <c r="I26" i="7"/>
  <c r="H24" i="7"/>
  <c r="H25" i="7"/>
  <c r="H26" i="7"/>
  <c r="G24" i="7"/>
  <c r="G25" i="7"/>
  <c r="G26" i="7"/>
  <c r="F24" i="7"/>
  <c r="F25" i="7"/>
  <c r="F26" i="7"/>
  <c r="E24" i="7"/>
  <c r="E25" i="7"/>
  <c r="E26" i="7"/>
  <c r="D24" i="7"/>
  <c r="D25" i="7"/>
  <c r="D26" i="7"/>
  <c r="C26" i="7"/>
  <c r="C25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9" i="7"/>
  <c r="F9" i="7"/>
  <c r="G9" i="7"/>
  <c r="H9" i="7"/>
  <c r="I9" i="7"/>
  <c r="I5" i="7"/>
  <c r="H5" i="7"/>
  <c r="G5" i="7"/>
  <c r="F5" i="7"/>
  <c r="E5" i="7"/>
  <c r="N10" i="6"/>
  <c r="D6" i="7"/>
  <c r="D7" i="7"/>
  <c r="D8" i="7"/>
  <c r="D9" i="7"/>
  <c r="D5" i="7"/>
  <c r="C6" i="7"/>
  <c r="C7" i="7"/>
  <c r="C8" i="7"/>
  <c r="C9" i="7"/>
  <c r="C5" i="7"/>
  <c r="O33" i="6"/>
  <c r="O32" i="6"/>
  <c r="O31" i="6"/>
  <c r="O29" i="6"/>
  <c r="O24" i="6"/>
  <c r="O23" i="6"/>
  <c r="O22" i="6"/>
  <c r="O21" i="6"/>
  <c r="O20" i="6"/>
  <c r="O18" i="6"/>
  <c r="O17" i="6"/>
  <c r="O16" i="6"/>
  <c r="O15" i="6"/>
  <c r="O14" i="6"/>
  <c r="O9" i="6"/>
  <c r="O10" i="6"/>
  <c r="O11" i="6"/>
  <c r="O12" i="6"/>
  <c r="O8" i="6"/>
  <c r="N8" i="6"/>
  <c r="N11" i="6"/>
  <c r="N12" i="6"/>
  <c r="N14" i="6"/>
  <c r="N15" i="6"/>
  <c r="N16" i="6"/>
  <c r="N17" i="6"/>
  <c r="N18" i="6"/>
  <c r="N20" i="6"/>
  <c r="N21" i="6"/>
  <c r="N22" i="6"/>
  <c r="N23" i="6"/>
  <c r="N24" i="6"/>
  <c r="B26" i="6"/>
  <c r="C28" i="9" s="1"/>
  <c r="C33" i="9" s="1"/>
  <c r="B40" i="6" s="1"/>
  <c r="C26" i="6"/>
  <c r="C30" i="6" s="1"/>
  <c r="D26" i="6"/>
  <c r="E28" i="9" s="1"/>
  <c r="E33" i="9" s="1"/>
  <c r="D40" i="6" s="1"/>
  <c r="E26" i="6"/>
  <c r="E30" i="6" s="1"/>
  <c r="F26" i="6"/>
  <c r="F30" i="6" s="1"/>
  <c r="G23" i="7" s="1"/>
  <c r="G26" i="6"/>
  <c r="H28" i="9" s="1"/>
  <c r="H33" i="9" s="1"/>
  <c r="G40" i="6" s="1"/>
  <c r="H26" i="6"/>
  <c r="H30" i="6" s="1"/>
  <c r="I26" i="6"/>
  <c r="J28" i="9" s="1"/>
  <c r="J33" i="9" s="1"/>
  <c r="I40" i="6" s="1"/>
  <c r="J26" i="6"/>
  <c r="K28" i="9" s="1"/>
  <c r="K33" i="9" s="1"/>
  <c r="J40" i="6" s="1"/>
  <c r="K26" i="6"/>
  <c r="L28" i="9" s="1"/>
  <c r="L33" i="9" s="1"/>
  <c r="K40" i="6" s="1"/>
  <c r="L26" i="6"/>
  <c r="M28" i="9" s="1"/>
  <c r="M33" i="9" s="1"/>
  <c r="L40" i="6" s="1"/>
  <c r="M26" i="6"/>
  <c r="N28" i="9" s="1"/>
  <c r="N33" i="9" s="1"/>
  <c r="M40" i="6" s="1"/>
  <c r="N29" i="6"/>
  <c r="N31" i="6"/>
  <c r="N32" i="6"/>
  <c r="N33" i="6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D9" i="9"/>
  <c r="E9" i="9"/>
  <c r="H9" i="9"/>
  <c r="I9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D15" i="9"/>
  <c r="E15" i="9"/>
  <c r="H15" i="9"/>
  <c r="I15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D28" i="9"/>
  <c r="D33" i="9" s="1"/>
  <c r="C40" i="6" s="1"/>
  <c r="G15" i="9"/>
  <c r="C15" i="9"/>
  <c r="G9" i="9"/>
  <c r="C9" i="9"/>
  <c r="B30" i="6"/>
  <c r="C23" i="9" s="1"/>
  <c r="O13" i="7"/>
  <c r="O19" i="7"/>
  <c r="O21" i="7" l="1"/>
  <c r="O26" i="7"/>
  <c r="O9" i="7"/>
  <c r="L30" i="6"/>
  <c r="M23" i="7" s="1"/>
  <c r="M29" i="7" s="1"/>
  <c r="L35" i="6" s="1"/>
  <c r="F28" i="9"/>
  <c r="F33" i="9" s="1"/>
  <c r="E40" i="6" s="1"/>
  <c r="I28" i="9"/>
  <c r="I33" i="9" s="1"/>
  <c r="H40" i="6" s="1"/>
  <c r="D30" i="6"/>
  <c r="E23" i="9" s="1"/>
  <c r="K30" i="6"/>
  <c r="L23" i="9" s="1"/>
  <c r="L30" i="9" s="1"/>
  <c r="L31" i="9" s="1"/>
  <c r="K38" i="6" s="1"/>
  <c r="I30" i="6"/>
  <c r="G30" i="6"/>
  <c r="G28" i="9"/>
  <c r="G33" i="9" s="1"/>
  <c r="F40" i="6" s="1"/>
  <c r="D23" i="7"/>
  <c r="D29" i="7" s="1"/>
  <c r="C35" i="6" s="1"/>
  <c r="D23" i="9"/>
  <c r="D30" i="9" s="1"/>
  <c r="D31" i="9" s="1"/>
  <c r="M30" i="6"/>
  <c r="M23" i="9"/>
  <c r="M30" i="9" s="1"/>
  <c r="M31" i="9" s="1"/>
  <c r="L38" i="6" s="1"/>
  <c r="O26" i="6"/>
  <c r="N26" i="6"/>
  <c r="J30" i="6"/>
  <c r="I23" i="7"/>
  <c r="I29" i="7" s="1"/>
  <c r="H35" i="6" s="1"/>
  <c r="I23" i="9"/>
  <c r="I30" i="9" s="1"/>
  <c r="I31" i="9" s="1"/>
  <c r="H38" i="6" s="1"/>
  <c r="G23" i="9"/>
  <c r="G30" i="9" s="1"/>
  <c r="F23" i="7"/>
  <c r="F29" i="7" s="1"/>
  <c r="E35" i="6" s="1"/>
  <c r="F23" i="9"/>
  <c r="F30" i="9" s="1"/>
  <c r="E30" i="9"/>
  <c r="E31" i="9" s="1"/>
  <c r="D38" i="6" s="1"/>
  <c r="C23" i="7"/>
  <c r="C29" i="7" s="1"/>
  <c r="B35" i="6" s="1"/>
  <c r="C30" i="9"/>
  <c r="C31" i="9" s="1"/>
  <c r="B38" i="6" s="1"/>
  <c r="O15" i="7"/>
  <c r="O25" i="7"/>
  <c r="O12" i="7"/>
  <c r="O24" i="7"/>
  <c r="O8" i="7"/>
  <c r="O5" i="7"/>
  <c r="O7" i="7"/>
  <c r="O20" i="7"/>
  <c r="O11" i="7"/>
  <c r="O14" i="7"/>
  <c r="O6" i="7"/>
  <c r="O18" i="7"/>
  <c r="G29" i="7"/>
  <c r="F35" i="6" s="1"/>
  <c r="O17" i="7"/>
  <c r="E23" i="7" l="1"/>
  <c r="E29" i="7" s="1"/>
  <c r="D35" i="6" s="1"/>
  <c r="G31" i="9"/>
  <c r="G32" i="9" s="1"/>
  <c r="F39" i="6" s="1"/>
  <c r="F31" i="9"/>
  <c r="E38" i="6" s="1"/>
  <c r="C32" i="9"/>
  <c r="B39" i="6" s="1"/>
  <c r="L23" i="7"/>
  <c r="L29" i="7" s="1"/>
  <c r="K35" i="6" s="1"/>
  <c r="O40" i="6"/>
  <c r="F38" i="6"/>
  <c r="L32" i="9"/>
  <c r="K39" i="6" s="1"/>
  <c r="N30" i="6"/>
  <c r="J23" i="9"/>
  <c r="J30" i="9" s="1"/>
  <c r="J31" i="9" s="1"/>
  <c r="J23" i="7"/>
  <c r="J29" i="7" s="1"/>
  <c r="I35" i="6" s="1"/>
  <c r="I32" i="9"/>
  <c r="H39" i="6" s="1"/>
  <c r="H23" i="7"/>
  <c r="H29" i="7" s="1"/>
  <c r="G35" i="6" s="1"/>
  <c r="H23" i="9"/>
  <c r="H30" i="9" s="1"/>
  <c r="H31" i="9" s="1"/>
  <c r="G38" i="6" s="1"/>
  <c r="E32" i="9"/>
  <c r="D39" i="6" s="1"/>
  <c r="C38" i="6"/>
  <c r="D32" i="9"/>
  <c r="C39" i="6" s="1"/>
  <c r="N23" i="9"/>
  <c r="N30" i="9" s="1"/>
  <c r="N31" i="9" s="1"/>
  <c r="N23" i="7"/>
  <c r="N29" i="7" s="1"/>
  <c r="M35" i="6" s="1"/>
  <c r="M32" i="9"/>
  <c r="L39" i="6" s="1"/>
  <c r="K23" i="7"/>
  <c r="K29" i="7" s="1"/>
  <c r="J35" i="6" s="1"/>
  <c r="K23" i="9"/>
  <c r="K30" i="9" s="1"/>
  <c r="K31" i="9" s="1"/>
  <c r="O30" i="6"/>
  <c r="F32" i="9" l="1"/>
  <c r="E39" i="6" s="1"/>
  <c r="H32" i="9"/>
  <c r="G39" i="6" s="1"/>
  <c r="J32" i="9"/>
  <c r="I39" i="6" s="1"/>
  <c r="I38" i="6"/>
  <c r="O35" i="6"/>
  <c r="N32" i="9"/>
  <c r="M39" i="6" s="1"/>
  <c r="M38" i="6"/>
  <c r="K32" i="9"/>
  <c r="J39" i="6" s="1"/>
  <c r="J38" i="6"/>
  <c r="O29" i="7"/>
  <c r="N35" i="6" s="1"/>
  <c r="O23" i="7"/>
  <c r="O38" i="6" l="1"/>
  <c r="O39" i="6"/>
</calcChain>
</file>

<file path=xl/sharedStrings.xml><?xml version="1.0" encoding="utf-8"?>
<sst xmlns="http://schemas.openxmlformats.org/spreadsheetml/2006/main" count="145" uniqueCount="64">
  <si>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</si>
  <si>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</si>
  <si>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</si>
  <si>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</si>
  <si>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</si>
  <si>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</si>
  <si>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</si>
  <si>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</si>
  <si>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</si>
  <si>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</si>
  <si>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</si>
  <si>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</si>
  <si>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pro Jahr</t>
  </si>
  <si>
    <t xml:space="preserve">Betreuungsbereich </t>
  </si>
  <si>
    <t>insges.</t>
  </si>
  <si>
    <t>ganztags erweitert</t>
  </si>
  <si>
    <t xml:space="preserve">ganztags </t>
  </si>
  <si>
    <t>teilzeit</t>
  </si>
  <si>
    <t>halbtags mit Essen</t>
  </si>
  <si>
    <t xml:space="preserve">halbtags ohne Essen </t>
  </si>
  <si>
    <t>3 Jahre - Schuleintritt</t>
  </si>
  <si>
    <t>sozialstruktureller Ausgleich</t>
  </si>
  <si>
    <t>Zuschläge</t>
  </si>
  <si>
    <t>nichtdeutsche Herkunftssprache (ndH)</t>
  </si>
  <si>
    <t>Eintragungen nur in den gelb hinterlegten Feldern notwendig !!!</t>
  </si>
  <si>
    <t>0/1 Jahre</t>
  </si>
  <si>
    <t>2 Jahre</t>
  </si>
  <si>
    <t>(Altersgruppenwechsel im Monat nach dem Geburtstag)</t>
  </si>
  <si>
    <t>0 /1 Jahre</t>
  </si>
  <si>
    <t>Wochenstunden insgesamt</t>
  </si>
  <si>
    <t>Anteil pro Kind</t>
  </si>
  <si>
    <t>Behinderung nach Typ B</t>
  </si>
  <si>
    <t>Behinderung nach Typ A (Kita)</t>
  </si>
  <si>
    <t>Integration ("B-Kinder")</t>
  </si>
  <si>
    <t>Integration ("A-Kinder")</t>
  </si>
  <si>
    <t>Quartiersmanagement (QM)</t>
  </si>
  <si>
    <r>
      <t xml:space="preserve">Zuschuss insg.  </t>
    </r>
    <r>
      <rPr>
        <sz val="8"/>
        <rFont val="Arial Narrow"/>
        <family val="2"/>
      </rPr>
      <t xml:space="preserve"> (= Erstattung inkl. Zuschläge)</t>
    </r>
  </si>
  <si>
    <r>
      <rPr>
        <b/>
        <sz val="10"/>
        <rFont val="Arial"/>
        <family val="2"/>
      </rPr>
      <t>belegte Plätze</t>
    </r>
    <r>
      <rPr>
        <sz val="10"/>
        <rFont val="Arial"/>
        <family val="2"/>
      </rPr>
      <t xml:space="preserve"> </t>
    </r>
  </si>
  <si>
    <t>Personalschlüssel</t>
  </si>
  <si>
    <t>Stellen ohne Leitung</t>
  </si>
  <si>
    <t>Stellen mit Leitung</t>
  </si>
  <si>
    <t xml:space="preserve">Zahl der vertraglich betreuten Kinder </t>
  </si>
  <si>
    <t>Fachpersonalschlüssel laut VOKitaFöG</t>
  </si>
  <si>
    <t>Leitung</t>
  </si>
  <si>
    <t>pro Kind</t>
  </si>
  <si>
    <t>nichtdt. Herkunftssprache (ndH)</t>
  </si>
  <si>
    <t>Alter/Betreuungsumfang</t>
  </si>
  <si>
    <t>angerechnete ndH-Plätze</t>
  </si>
  <si>
    <r>
      <t xml:space="preserve">Kostenerstattung </t>
    </r>
    <r>
      <rPr>
        <sz val="10"/>
        <rFont val="Arial"/>
        <family val="2"/>
      </rPr>
      <t>(inkl. Elternbeiträge)</t>
    </r>
  </si>
  <si>
    <t>Schnitt</t>
  </si>
  <si>
    <t>Stunden/Woche mit Leitung</t>
  </si>
  <si>
    <t>Roland Kern, DaKS e.V.</t>
  </si>
  <si>
    <t>Summe der monatlichen Kostenerstattung</t>
  </si>
  <si>
    <t>Einnahmezahlen auf volle Euro gerundet</t>
  </si>
  <si>
    <t>Wochenstunden Leitung</t>
  </si>
  <si>
    <t>davon Leitungsstunden</t>
  </si>
  <si>
    <t>Berechnungsprogramm Kitaeinnahmen 2022</t>
  </si>
  <si>
    <t>(Stand 2.1.22)</t>
  </si>
  <si>
    <t>- unter Berücksichtigung von Sachkostenanpassungen (nach Verbraucherpreisindex und gesonderte Aufholung)</t>
  </si>
  <si>
    <t>- inkl. Tarifentwicklung 2022</t>
  </si>
  <si>
    <t>- inkl. Zahlung für Praxisunterstützungssystem und Digitalzuschlag</t>
  </si>
  <si>
    <t>Erstattung</t>
  </si>
  <si>
    <t>Jan-Dez</t>
  </si>
  <si>
    <t>- inkl. gesetzliche Elternbeteiligung an Verpflegungskosten (23 €)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</si>
</sst>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"/>
    <numFmt numFmtId="166" formatCode="0.0"/>
  </numFmts>
  <fonts count="20" x14ac:knownFonts="1">
    <font>
      <sz val="10"/>
      <name val="Arial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</cellStyleXfs>
  <cellXfs count="243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0" fontId="5" fillId="0" borderId="3" xfId="0" applyFont="1" applyFill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5" fillId="0" borderId="10" xfId="0" applyFont="1" applyFill="1" applyBorder="1" applyProtection="1"/>
    <xf numFmtId="0" fontId="5" fillId="0" borderId="3" xfId="0" applyFont="1" applyBorder="1" applyProtection="1"/>
    <xf numFmtId="0" fontId="1" fillId="0" borderId="1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4" fillId="0" borderId="3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11" fillId="0" borderId="0" xfId="0" applyFont="1" applyProtection="1"/>
    <xf numFmtId="0" fontId="11" fillId="0" borderId="3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2" fillId="0" borderId="3" xfId="0" applyFont="1" applyBorder="1" applyProtection="1"/>
    <xf numFmtId="0" fontId="10" fillId="0" borderId="3" xfId="0" applyFont="1" applyFill="1" applyBorder="1" applyProtection="1"/>
    <xf numFmtId="0" fontId="9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3" fillId="2" borderId="10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center"/>
    </xf>
    <xf numFmtId="0" fontId="10" fillId="0" borderId="10" xfId="0" applyFont="1" applyFill="1" applyBorder="1" applyProtection="1"/>
    <xf numFmtId="0" fontId="10" fillId="0" borderId="3" xfId="0" applyFont="1" applyBorder="1" applyProtection="1"/>
    <xf numFmtId="0" fontId="14" fillId="3" borderId="0" xfId="0" applyFont="1" applyFill="1" applyProtection="1"/>
    <xf numFmtId="0" fontId="11" fillId="0" borderId="1" xfId="0" applyFont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2" fillId="0" borderId="3" xfId="0" applyFont="1" applyFill="1" applyBorder="1" applyProtection="1"/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Protection="1"/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164" fontId="13" fillId="6" borderId="32" xfId="0" applyNumberFormat="1" applyFont="1" applyFill="1" applyBorder="1" applyAlignment="1" applyProtection="1">
      <alignment horizontal="center" vertical="center"/>
    </xf>
    <xf numFmtId="164" fontId="13" fillId="6" borderId="17" xfId="0" applyNumberFormat="1" applyFont="1" applyFill="1" applyBorder="1" applyAlignment="1" applyProtection="1">
      <alignment horizontal="center" vertical="center"/>
    </xf>
    <xf numFmtId="164" fontId="13" fillId="6" borderId="33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center" vertical="center"/>
    </xf>
    <xf numFmtId="164" fontId="13" fillId="0" borderId="9" xfId="0" applyNumberFormat="1" applyFont="1" applyFill="1" applyBorder="1" applyAlignment="1" applyProtection="1">
      <alignment horizontal="center" vertical="center"/>
    </xf>
    <xf numFmtId="164" fontId="13" fillId="6" borderId="34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Border="1" applyProtection="1"/>
    <xf numFmtId="0" fontId="9" fillId="0" borderId="8" xfId="0" applyFont="1" applyBorder="1" applyProtection="1"/>
    <xf numFmtId="0" fontId="9" fillId="0" borderId="9" xfId="0" applyFont="1" applyBorder="1" applyProtection="1"/>
    <xf numFmtId="164" fontId="13" fillId="6" borderId="35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1" fillId="0" borderId="6" xfId="0" applyFont="1" applyBorder="1" applyProtection="1"/>
    <xf numFmtId="0" fontId="11" fillId="0" borderId="10" xfId="0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left"/>
    </xf>
    <xf numFmtId="0" fontId="11" fillId="0" borderId="36" xfId="0" applyFont="1" applyFill="1" applyBorder="1" applyAlignment="1" applyProtection="1">
      <alignment horizontal="right" vertical="center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5" borderId="50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right" vertical="center"/>
    </xf>
    <xf numFmtId="0" fontId="11" fillId="0" borderId="50" xfId="0" quotePrefix="1" applyFont="1" applyFill="1" applyBorder="1" applyAlignment="1" applyProtection="1">
      <alignment horizontal="right" vertical="center"/>
    </xf>
    <xf numFmtId="0" fontId="11" fillId="0" borderId="5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3" fontId="11" fillId="7" borderId="53" xfId="0" applyNumberFormat="1" applyFont="1" applyFill="1" applyBorder="1" applyAlignment="1" applyProtection="1">
      <alignment horizontal="center"/>
    </xf>
    <xf numFmtId="2" fontId="11" fillId="7" borderId="0" xfId="0" applyNumberFormat="1" applyFont="1" applyFill="1" applyBorder="1" applyAlignment="1" applyProtection="1">
      <alignment horizontal="center"/>
    </xf>
    <xf numFmtId="2" fontId="11" fillId="7" borderId="6" xfId="0" applyNumberFormat="1" applyFont="1" applyFill="1" applyBorder="1" applyAlignment="1" applyProtection="1">
      <alignment horizontal="center"/>
    </xf>
    <xf numFmtId="166" fontId="11" fillId="7" borderId="51" xfId="0" applyNumberFormat="1" applyFont="1" applyFill="1" applyBorder="1" applyAlignment="1" applyProtection="1">
      <alignment horizontal="center"/>
    </xf>
    <xf numFmtId="166" fontId="11" fillId="7" borderId="7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3" fontId="11" fillId="0" borderId="54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55" xfId="0" applyNumberFormat="1" applyFont="1" applyBorder="1" applyAlignment="1" applyProtection="1">
      <alignment horizontal="center" vertical="center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3" fontId="11" fillId="0" borderId="50" xfId="0" applyNumberFormat="1" applyFont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53" xfId="0" applyNumberFormat="1" applyFont="1" applyBorder="1" applyAlignment="1" applyProtection="1">
      <alignment horizontal="center" vertical="center"/>
    </xf>
    <xf numFmtId="3" fontId="11" fillId="0" borderId="51" xfId="0" applyNumberFormat="1" applyFont="1" applyBorder="1" applyAlignment="1" applyProtection="1">
      <alignment horizontal="center" vertical="center"/>
    </xf>
    <xf numFmtId="3" fontId="11" fillId="7" borderId="1" xfId="0" applyNumberFormat="1" applyFont="1" applyFill="1" applyBorder="1" applyAlignment="1" applyProtection="1">
      <alignment horizontal="center"/>
    </xf>
    <xf numFmtId="2" fontId="11" fillId="7" borderId="3" xfId="0" applyNumberFormat="1" applyFont="1" applyFill="1" applyBorder="1" applyAlignment="1" applyProtection="1">
      <alignment horizontal="center"/>
    </xf>
    <xf numFmtId="166" fontId="11" fillId="7" borderId="50" xfId="0" applyNumberFormat="1" applyFont="1" applyFill="1" applyBorder="1" applyAlignment="1" applyProtection="1">
      <alignment horizontal="center"/>
    </xf>
    <xf numFmtId="166" fontId="11" fillId="0" borderId="39" xfId="0" applyNumberFormat="1" applyFont="1" applyBorder="1" applyAlignment="1" applyProtection="1">
      <alignment horizontal="center"/>
    </xf>
    <xf numFmtId="166" fontId="11" fillId="0" borderId="6" xfId="0" applyNumberFormat="1" applyFont="1" applyBorder="1" applyAlignment="1" applyProtection="1">
      <alignment horizontal="center"/>
    </xf>
    <xf numFmtId="166" fontId="11" fillId="0" borderId="42" xfId="0" applyNumberFormat="1" applyFont="1" applyBorder="1" applyAlignment="1" applyProtection="1">
      <alignment horizontal="center"/>
    </xf>
    <xf numFmtId="166" fontId="11" fillId="0" borderId="45" xfId="0" applyNumberFormat="1" applyFont="1" applyBorder="1" applyAlignment="1" applyProtection="1">
      <alignment horizontal="center"/>
    </xf>
    <xf numFmtId="166" fontId="11" fillId="0" borderId="9" xfId="0" applyNumberFormat="1" applyFont="1" applyBorder="1" applyAlignment="1" applyProtection="1">
      <alignment horizontal="center"/>
    </xf>
    <xf numFmtId="166" fontId="11" fillId="0" borderId="2" xfId="0" applyNumberFormat="1" applyFont="1" applyBorder="1" applyAlignment="1" applyProtection="1">
      <alignment horizontal="center"/>
    </xf>
    <xf numFmtId="166" fontId="11" fillId="0" borderId="7" xfId="0" applyNumberFormat="1" applyFont="1" applyBorder="1" applyAlignment="1" applyProtection="1">
      <alignment horizontal="center"/>
    </xf>
    <xf numFmtId="166" fontId="11" fillId="0" borderId="58" xfId="0" applyNumberFormat="1" applyFont="1" applyBorder="1" applyAlignment="1" applyProtection="1">
      <alignment horizontal="center"/>
    </xf>
    <xf numFmtId="3" fontId="11" fillId="8" borderId="2" xfId="0" applyNumberFormat="1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vertical="center" wrapText="1"/>
    </xf>
    <xf numFmtId="164" fontId="15" fillId="6" borderId="59" xfId="0" applyNumberFormat="1" applyFont="1" applyFill="1" applyBorder="1" applyAlignment="1" applyProtection="1">
      <alignment horizontal="center" vertical="center"/>
    </xf>
    <xf numFmtId="164" fontId="15" fillId="6" borderId="60" xfId="0" applyNumberFormat="1" applyFont="1" applyFill="1" applyBorder="1" applyAlignment="1" applyProtection="1">
      <alignment horizontal="center" vertical="center"/>
    </xf>
    <xf numFmtId="164" fontId="15" fillId="6" borderId="34" xfId="0" applyNumberFormat="1" applyFont="1" applyFill="1" applyBorder="1" applyAlignment="1" applyProtection="1">
      <alignment horizontal="center" vertical="center"/>
    </xf>
    <xf numFmtId="164" fontId="15" fillId="6" borderId="33" xfId="0" applyNumberFormat="1" applyFont="1" applyFill="1" applyBorder="1" applyAlignment="1" applyProtection="1">
      <alignment horizontal="center" vertical="center"/>
    </xf>
    <xf numFmtId="165" fontId="15" fillId="6" borderId="61" xfId="0" applyNumberFormat="1" applyFont="1" applyFill="1" applyBorder="1" applyAlignment="1" applyProtection="1">
      <alignment horizontal="center" vertical="center"/>
    </xf>
    <xf numFmtId="165" fontId="15" fillId="6" borderId="62" xfId="0" applyNumberFormat="1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5" fillId="9" borderId="14" xfId="0" applyFont="1" applyFill="1" applyBorder="1" applyProtection="1"/>
    <xf numFmtId="0" fontId="12" fillId="0" borderId="52" xfId="0" applyFont="1" applyFill="1" applyBorder="1" applyAlignment="1" applyProtection="1">
      <alignment vertical="center"/>
    </xf>
    <xf numFmtId="0" fontId="12" fillId="0" borderId="63" xfId="0" applyFont="1" applyFill="1" applyBorder="1" applyAlignment="1" applyProtection="1">
      <alignment vertical="center"/>
    </xf>
    <xf numFmtId="0" fontId="11" fillId="0" borderId="63" xfId="0" applyFont="1" applyFill="1" applyBorder="1" applyAlignment="1" applyProtection="1">
      <alignment horizontal="right"/>
    </xf>
    <xf numFmtId="0" fontId="11" fillId="0" borderId="64" xfId="0" applyFont="1" applyFill="1" applyBorder="1" applyAlignment="1" applyProtection="1">
      <alignment horizontal="right" vertical="center"/>
    </xf>
    <xf numFmtId="4" fontId="5" fillId="0" borderId="0" xfId="0" applyNumberFormat="1" applyFont="1" applyBorder="1" applyProtection="1"/>
    <xf numFmtId="4" fontId="6" fillId="6" borderId="27" xfId="0" applyNumberFormat="1" applyFont="1" applyFill="1" applyBorder="1" applyAlignment="1" applyProtection="1">
      <alignment horizontal="center" vertical="center"/>
    </xf>
    <xf numFmtId="4" fontId="6" fillId="6" borderId="28" xfId="0" applyNumberFormat="1" applyFont="1" applyFill="1" applyBorder="1" applyAlignment="1" applyProtection="1">
      <alignment horizontal="center" vertical="center"/>
    </xf>
    <xf numFmtId="4" fontId="6" fillId="6" borderId="30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65" xfId="0" applyNumberFormat="1" applyFont="1" applyBorder="1" applyAlignment="1" applyProtection="1">
      <alignment horizontal="center" vertical="center"/>
    </xf>
    <xf numFmtId="4" fontId="1" fillId="0" borderId="66" xfId="0" applyNumberFormat="1" applyFont="1" applyBorder="1" applyAlignment="1" applyProtection="1">
      <alignment horizontal="center" vertical="center"/>
    </xf>
    <xf numFmtId="4" fontId="2" fillId="0" borderId="6" xfId="0" applyNumberFormat="1" applyFont="1" applyBorder="1" applyProtection="1"/>
    <xf numFmtId="4" fontId="4" fillId="6" borderId="32" xfId="0" applyNumberFormat="1" applyFont="1" applyFill="1" applyBorder="1" applyAlignment="1" applyProtection="1">
      <alignment horizontal="center" vertical="center"/>
    </xf>
    <xf numFmtId="4" fontId="4" fillId="6" borderId="17" xfId="0" applyNumberFormat="1" applyFont="1" applyFill="1" applyBorder="1" applyAlignment="1" applyProtection="1">
      <alignment horizontal="center" vertical="center"/>
    </xf>
    <xf numFmtId="4" fontId="4" fillId="6" borderId="33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/>
    </xf>
    <xf numFmtId="4" fontId="1" fillId="0" borderId="0" xfId="0" applyNumberFormat="1" applyFont="1" applyBorder="1" applyProtection="1"/>
    <xf numFmtId="4" fontId="4" fillId="6" borderId="67" xfId="0" applyNumberFormat="1" applyFont="1" applyFill="1" applyBorder="1" applyAlignment="1" applyProtection="1">
      <alignment horizontal="center" vertical="center"/>
    </xf>
    <xf numFmtId="4" fontId="4" fillId="6" borderId="60" xfId="0" applyNumberFormat="1" applyFont="1" applyFill="1" applyBorder="1" applyAlignment="1" applyProtection="1">
      <alignment horizontal="center" vertical="center"/>
    </xf>
    <xf numFmtId="4" fontId="4" fillId="6" borderId="68" xfId="0" applyNumberFormat="1" applyFont="1" applyFill="1" applyBorder="1" applyAlignment="1" applyProtection="1">
      <alignment horizontal="center" vertical="center"/>
    </xf>
    <xf numFmtId="4" fontId="4" fillId="6" borderId="6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" fillId="0" borderId="53" xfId="0" applyFont="1" applyBorder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6" fillId="2" borderId="69" xfId="0" applyFont="1" applyFill="1" applyBorder="1" applyAlignment="1" applyProtection="1">
      <alignment vertical="center"/>
    </xf>
    <xf numFmtId="4" fontId="4" fillId="2" borderId="34" xfId="0" applyNumberFormat="1" applyFont="1" applyFill="1" applyBorder="1" applyAlignment="1" applyProtection="1">
      <alignment horizontal="center" vertical="center"/>
    </xf>
    <xf numFmtId="4" fontId="4" fillId="2" borderId="59" xfId="0" applyNumberFormat="1" applyFont="1" applyFill="1" applyBorder="1" applyAlignment="1" applyProtection="1">
      <alignment horizontal="center" vertical="center"/>
    </xf>
    <xf numFmtId="4" fontId="4" fillId="2" borderId="61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/>
    </xf>
    <xf numFmtId="0" fontId="12" fillId="0" borderId="63" xfId="0" applyFont="1" applyFill="1" applyBorder="1" applyAlignment="1" applyProtection="1">
      <alignment horizontal="right" vertical="center"/>
    </xf>
    <xf numFmtId="166" fontId="12" fillId="7" borderId="3" xfId="0" applyNumberFormat="1" applyFont="1" applyFill="1" applyBorder="1" applyAlignment="1" applyProtection="1">
      <alignment horizontal="center"/>
    </xf>
    <xf numFmtId="166" fontId="12" fillId="7" borderId="0" xfId="0" applyNumberFormat="1" applyFont="1" applyFill="1" applyBorder="1" applyAlignment="1" applyProtection="1">
      <alignment horizontal="center"/>
    </xf>
    <xf numFmtId="166" fontId="12" fillId="7" borderId="6" xfId="0" applyNumberFormat="1" applyFont="1" applyFill="1" applyBorder="1" applyAlignment="1" applyProtection="1">
      <alignment horizontal="center"/>
    </xf>
    <xf numFmtId="0" fontId="15" fillId="2" borderId="70" xfId="0" applyFont="1" applyFill="1" applyBorder="1" applyAlignment="1" applyProtection="1">
      <alignment vertical="center"/>
    </xf>
    <xf numFmtId="165" fontId="15" fillId="6" borderId="71" xfId="0" applyNumberFormat="1" applyFont="1" applyFill="1" applyBorder="1" applyAlignment="1" applyProtection="1">
      <alignment horizontal="center" vertical="center"/>
    </xf>
    <xf numFmtId="165" fontId="15" fillId="6" borderId="72" xfId="0" applyNumberFormat="1" applyFont="1" applyFill="1" applyBorder="1" applyAlignment="1" applyProtection="1">
      <alignment horizontal="center" vertical="center"/>
    </xf>
    <xf numFmtId="0" fontId="11" fillId="9" borderId="11" xfId="0" applyFont="1" applyFill="1" applyBorder="1" applyProtection="1"/>
    <xf numFmtId="0" fontId="15" fillId="2" borderId="73" xfId="0" applyFont="1" applyFill="1" applyBorder="1" applyAlignment="1" applyProtection="1">
      <alignment vertical="center"/>
    </xf>
    <xf numFmtId="0" fontId="15" fillId="2" borderId="54" xfId="0" applyFont="1" applyFill="1" applyBorder="1" applyAlignment="1" applyProtection="1">
      <alignment vertical="center"/>
    </xf>
    <xf numFmtId="0" fontId="15" fillId="2" borderId="74" xfId="0" applyFont="1" applyFill="1" applyBorder="1" applyAlignment="1" applyProtection="1">
      <alignment vertical="center"/>
    </xf>
    <xf numFmtId="164" fontId="15" fillId="6" borderId="67" xfId="0" applyNumberFormat="1" applyFont="1" applyFill="1" applyBorder="1" applyAlignment="1" applyProtection="1">
      <alignment horizontal="center" vertical="center"/>
    </xf>
    <xf numFmtId="164" fontId="15" fillId="6" borderId="32" xfId="0" applyNumberFormat="1" applyFont="1" applyFill="1" applyBorder="1" applyAlignment="1" applyProtection="1">
      <alignment horizontal="center" vertical="center"/>
    </xf>
    <xf numFmtId="165" fontId="15" fillId="6" borderId="37" xfId="0" applyNumberFormat="1" applyFont="1" applyFill="1" applyBorder="1" applyAlignment="1" applyProtection="1">
      <alignment horizontal="center" vertical="center"/>
    </xf>
    <xf numFmtId="165" fontId="15" fillId="6" borderId="68" xfId="0" applyNumberFormat="1" applyFont="1" applyFill="1" applyBorder="1" applyAlignment="1" applyProtection="1">
      <alignment horizontal="center" vertical="center"/>
    </xf>
    <xf numFmtId="166" fontId="12" fillId="7" borderId="7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53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4" fontId="4" fillId="6" borderId="59" xfId="0" applyNumberFormat="1" applyFont="1" applyFill="1" applyBorder="1" applyAlignment="1" applyProtection="1">
      <alignment horizontal="center" vertical="center"/>
    </xf>
    <xf numFmtId="4" fontId="4" fillId="6" borderId="34" xfId="0" applyNumberFormat="1" applyFont="1" applyFill="1" applyBorder="1" applyAlignment="1" applyProtection="1">
      <alignment horizontal="center" vertical="center"/>
    </xf>
    <xf numFmtId="4" fontId="4" fillId="6" borderId="6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4" fontId="4" fillId="0" borderId="8" xfId="0" applyNumberFormat="1" applyFont="1" applyFill="1" applyBorder="1" applyAlignment="1" applyProtection="1">
      <alignment horizontal="center"/>
    </xf>
    <xf numFmtId="4" fontId="18" fillId="9" borderId="34" xfId="6" applyNumberFormat="1" applyFont="1" applyFill="1" applyBorder="1" applyAlignment="1">
      <alignment horizontal="center" vertical="center" wrapText="1"/>
    </xf>
    <xf numFmtId="4" fontId="18" fillId="9" borderId="34" xfId="8" applyNumberFormat="1" applyFont="1" applyFill="1" applyBorder="1" applyAlignment="1">
      <alignment horizontal="center" vertical="center" wrapText="1"/>
    </xf>
    <xf numFmtId="164" fontId="13" fillId="2" borderId="34" xfId="0" applyNumberFormat="1" applyFont="1" applyFill="1" applyBorder="1" applyAlignment="1" applyProtection="1">
      <alignment horizontal="center" vertical="center"/>
    </xf>
    <xf numFmtId="164" fontId="13" fillId="2" borderId="34" xfId="0" applyNumberFormat="1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Protection="1"/>
    <xf numFmtId="0" fontId="12" fillId="0" borderId="1" xfId="0" applyFont="1" applyBorder="1" applyAlignment="1" applyProtection="1">
      <alignment horizontal="center"/>
    </xf>
    <xf numFmtId="0" fontId="11" fillId="0" borderId="5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9" fillId="0" borderId="50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</cellXfs>
  <cellStyles count="9">
    <cellStyle name="Euro" xfId="1"/>
    <cellStyle name="Komma 2" xfId="2"/>
    <cellStyle name="Prozent 2" xfId="3"/>
    <cellStyle name="Prozent 3" xfId="4"/>
    <cellStyle name="Standard" xfId="0" builtinId="0"/>
    <cellStyle name="Standard 2" xfId="5"/>
    <cellStyle name="Standard 2 2" xfId="6"/>
    <cellStyle name="Standard 3" xfId="7"/>
    <cellStyle name="Standard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selection activeCell="G14" sqref="G14"/>
    </sheetView>
  </sheetViews>
  <sheetFormatPr baseColWidth="10" defaultRowHeight="12.75" x14ac:dyDescent="0.2"/>
  <cols>
    <col min="1" max="1" width="35.28515625" style="27" customWidth="1"/>
    <col min="2" max="13" width="7.7109375" style="27" customWidth="1"/>
    <col min="14" max="14" width="8.7109375" style="27" customWidth="1"/>
    <col min="15" max="15" width="8.7109375" style="128" customWidth="1"/>
    <col min="16" max="16384" width="11.42578125" style="27"/>
  </cols>
  <sheetData>
    <row r="1" spans="1:15" ht="20.25" x14ac:dyDescent="0.3">
      <c r="A1" s="127" t="s">
        <v>56</v>
      </c>
    </row>
    <row r="2" spans="1:15" x14ac:dyDescent="0.2">
      <c r="A2" s="212" t="s">
        <v>57</v>
      </c>
    </row>
    <row r="3" spans="1:15" ht="13.5" thickBot="1" x14ac:dyDescent="0.25"/>
    <row r="4" spans="1:15" ht="12.75" customHeight="1" x14ac:dyDescent="0.2">
      <c r="A4" s="43"/>
      <c r="B4" s="225" t="s">
        <v>41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43"/>
      <c r="O4" s="121"/>
    </row>
    <row r="5" spans="1:15" ht="12.75" customHeight="1" x14ac:dyDescent="0.2">
      <c r="A5" s="28"/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6" t="s">
        <v>11</v>
      </c>
      <c r="N5" s="129" t="s">
        <v>12</v>
      </c>
      <c r="O5" s="46"/>
    </row>
    <row r="6" spans="1:15" ht="12.75" customHeight="1" thickBot="1" x14ac:dyDescent="0.25">
      <c r="A6" s="32" t="s">
        <v>46</v>
      </c>
      <c r="B6" s="228" t="s">
        <v>27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130" t="s">
        <v>14</v>
      </c>
      <c r="O6" s="47" t="s">
        <v>49</v>
      </c>
    </row>
    <row r="7" spans="1:15" ht="12.75" customHeight="1" x14ac:dyDescent="0.2">
      <c r="A7" s="48" t="s">
        <v>25</v>
      </c>
      <c r="B7" s="49"/>
      <c r="C7" s="49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121"/>
    </row>
    <row r="8" spans="1:15" ht="12.75" customHeight="1" x14ac:dyDescent="0.2">
      <c r="A8" s="96" t="s">
        <v>15</v>
      </c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31">
        <f>SUM(B8:M8)</f>
        <v>0</v>
      </c>
      <c r="O8" s="145">
        <f>SUM(B8:M8)/12</f>
        <v>0</v>
      </c>
    </row>
    <row r="9" spans="1:15" ht="12.75" customHeight="1" x14ac:dyDescent="0.2">
      <c r="A9" s="100" t="s">
        <v>16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32">
        <f>SUM(B9:M9)</f>
        <v>0</v>
      </c>
      <c r="O9" s="146">
        <f>SUM(B9:M9)/12</f>
        <v>0</v>
      </c>
    </row>
    <row r="10" spans="1:15" ht="12.75" customHeight="1" x14ac:dyDescent="0.2">
      <c r="A10" s="100" t="s">
        <v>17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33">
        <f>SUM(B10:M10)</f>
        <v>0</v>
      </c>
      <c r="O10" s="147">
        <f>SUM(B10:M10)/12</f>
        <v>0</v>
      </c>
    </row>
    <row r="11" spans="1:15" ht="12.75" customHeight="1" x14ac:dyDescent="0.2">
      <c r="A11" s="100" t="s">
        <v>18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34">
        <f>SUM(B11:M11)</f>
        <v>0</v>
      </c>
      <c r="O11" s="148">
        <f>SUM(B11:M11)/12</f>
        <v>0</v>
      </c>
    </row>
    <row r="12" spans="1:15" ht="12.75" customHeight="1" x14ac:dyDescent="0.2">
      <c r="A12" s="93" t="s">
        <v>19</v>
      </c>
      <c r="B12" s="5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135">
        <f>SUM(B12:M12)</f>
        <v>0</v>
      </c>
      <c r="O12" s="149">
        <f>SUM(B12:M12)/12</f>
        <v>0</v>
      </c>
    </row>
    <row r="13" spans="1:15" ht="12.75" customHeight="1" x14ac:dyDescent="0.2">
      <c r="A13" s="94" t="s">
        <v>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35"/>
      <c r="O13" s="146"/>
    </row>
    <row r="14" spans="1:15" ht="12.75" customHeight="1" x14ac:dyDescent="0.2">
      <c r="A14" s="96" t="s">
        <v>15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31">
        <f>SUM(B14:M14)</f>
        <v>0</v>
      </c>
      <c r="O14" s="145">
        <f>SUM(B14:M14)/12</f>
        <v>0</v>
      </c>
    </row>
    <row r="15" spans="1:15" ht="12.75" customHeight="1" x14ac:dyDescent="0.2">
      <c r="A15" s="100" t="s">
        <v>16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32">
        <f>SUM(B15:M15)</f>
        <v>0</v>
      </c>
      <c r="O15" s="146">
        <f>SUM(B15:M15)/12</f>
        <v>0</v>
      </c>
    </row>
    <row r="16" spans="1:15" ht="12.75" customHeight="1" x14ac:dyDescent="0.2">
      <c r="A16" s="100" t="s">
        <v>17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  <c r="N16" s="133">
        <f>SUM(B16:M16)</f>
        <v>0</v>
      </c>
      <c r="O16" s="147">
        <f>SUM(B16:M16)/12</f>
        <v>0</v>
      </c>
    </row>
    <row r="17" spans="1:15" ht="12.75" customHeight="1" x14ac:dyDescent="0.2">
      <c r="A17" s="100" t="s">
        <v>18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34">
        <f>SUM(B17:M17)</f>
        <v>0</v>
      </c>
      <c r="O17" s="148">
        <f>SUM(B17:M17)/12</f>
        <v>0</v>
      </c>
    </row>
    <row r="18" spans="1:15" ht="12.75" customHeight="1" x14ac:dyDescent="0.2">
      <c r="A18" s="93" t="s">
        <v>19</v>
      </c>
      <c r="B18" s="5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135">
        <f>SUM(B18:M18)</f>
        <v>0</v>
      </c>
      <c r="O18" s="149">
        <f>SUM(B18:M18)/12</f>
        <v>0</v>
      </c>
    </row>
    <row r="19" spans="1:15" ht="12.75" customHeight="1" x14ac:dyDescent="0.2">
      <c r="A19" s="95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35"/>
      <c r="O19" s="146"/>
    </row>
    <row r="20" spans="1:15" ht="12.75" customHeight="1" x14ac:dyDescent="0.2">
      <c r="A20" s="100" t="s">
        <v>15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132">
        <f>SUM(B20:M20)</f>
        <v>0</v>
      </c>
      <c r="O20" s="145">
        <f>SUM(B20:M20)/12</f>
        <v>0</v>
      </c>
    </row>
    <row r="21" spans="1:15" ht="12.75" customHeight="1" x14ac:dyDescent="0.2">
      <c r="A21" s="100" t="s">
        <v>16</v>
      </c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32">
        <f>SUM(B21:M21)</f>
        <v>0</v>
      </c>
      <c r="O21" s="146">
        <f>SUM(B21:M21)/12</f>
        <v>0</v>
      </c>
    </row>
    <row r="22" spans="1:15" ht="12.75" customHeight="1" x14ac:dyDescent="0.2">
      <c r="A22" s="100" t="s">
        <v>17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33">
        <f>SUM(B22:M22)</f>
        <v>0</v>
      </c>
      <c r="O22" s="147">
        <f>SUM(B22:M22)/12</f>
        <v>0</v>
      </c>
    </row>
    <row r="23" spans="1:15" ht="12.75" customHeight="1" x14ac:dyDescent="0.2">
      <c r="A23" s="100" t="s">
        <v>18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34">
        <f>SUM(B23:M23)</f>
        <v>0</v>
      </c>
      <c r="O23" s="148">
        <f>SUM(B23:M23)/12</f>
        <v>0</v>
      </c>
    </row>
    <row r="24" spans="1:15" ht="12.75" customHeight="1" x14ac:dyDescent="0.2">
      <c r="A24" s="93" t="s">
        <v>19</v>
      </c>
      <c r="B24" s="53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35">
        <f>SUM(B24:M24)</f>
        <v>0</v>
      </c>
      <c r="O24" s="149">
        <f>SUM(B24:M24)/12</f>
        <v>0</v>
      </c>
    </row>
    <row r="25" spans="1:15" ht="8.1" customHeight="1" thickBot="1" x14ac:dyDescent="0.25">
      <c r="A25" s="5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32"/>
      <c r="O25" s="46"/>
    </row>
    <row r="26" spans="1:15" ht="12.75" customHeight="1" thickTop="1" thickBot="1" x14ac:dyDescent="0.25">
      <c r="A26" s="55" t="s">
        <v>37</v>
      </c>
      <c r="B26" s="56">
        <f t="shared" ref="B26:M26" si="0">SUM(B8:B25)</f>
        <v>0</v>
      </c>
      <c r="C26" s="57">
        <f t="shared" si="0"/>
        <v>0</v>
      </c>
      <c r="D26" s="57">
        <f t="shared" si="0"/>
        <v>0</v>
      </c>
      <c r="E26" s="57">
        <f t="shared" si="0"/>
        <v>0</v>
      </c>
      <c r="F26" s="57">
        <f t="shared" si="0"/>
        <v>0</v>
      </c>
      <c r="G26" s="57">
        <f t="shared" si="0"/>
        <v>0</v>
      </c>
      <c r="H26" s="57">
        <f t="shared" si="0"/>
        <v>0</v>
      </c>
      <c r="I26" s="57">
        <f t="shared" si="0"/>
        <v>0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8">
        <f t="shared" si="0"/>
        <v>0</v>
      </c>
      <c r="N26" s="136">
        <f>SUM(B26:M26)</f>
        <v>0</v>
      </c>
      <c r="O26" s="152">
        <f>SUM(B26:M26)/12</f>
        <v>0</v>
      </c>
    </row>
    <row r="27" spans="1:15" ht="8.1" customHeight="1" thickTop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32"/>
      <c r="O27" s="46"/>
    </row>
    <row r="28" spans="1:15" ht="12.75" customHeight="1" thickBot="1" x14ac:dyDescent="0.25">
      <c r="A28" s="32" t="s">
        <v>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32"/>
      <c r="O28" s="46"/>
    </row>
    <row r="29" spans="1:15" ht="12.75" customHeight="1" x14ac:dyDescent="0.2">
      <c r="A29" s="116" t="s">
        <v>45</v>
      </c>
      <c r="B29" s="110"/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3"/>
      <c r="N29" s="137">
        <f>SUM(B29:M29)</f>
        <v>0</v>
      </c>
      <c r="O29" s="150">
        <f>SUM(B29:M29)/12</f>
        <v>0</v>
      </c>
    </row>
    <row r="30" spans="1:15" ht="12.75" customHeight="1" thickBot="1" x14ac:dyDescent="0.25">
      <c r="A30" s="117" t="s">
        <v>47</v>
      </c>
      <c r="B30" s="114">
        <f>IF(B29&gt;=B26*0.4,B29,0)</f>
        <v>0</v>
      </c>
      <c r="C30" s="60">
        <f t="shared" ref="C30:M30" si="1">IF(C29&gt;=C26*0.4,C29,0)</f>
        <v>0</v>
      </c>
      <c r="D30" s="61">
        <f t="shared" si="1"/>
        <v>0</v>
      </c>
      <c r="E30" s="61">
        <f t="shared" si="1"/>
        <v>0</v>
      </c>
      <c r="F30" s="61">
        <f t="shared" si="1"/>
        <v>0</v>
      </c>
      <c r="G30" s="62">
        <f t="shared" si="1"/>
        <v>0</v>
      </c>
      <c r="H30" s="61">
        <f t="shared" si="1"/>
        <v>0</v>
      </c>
      <c r="I30" s="115">
        <f t="shared" si="1"/>
        <v>0</v>
      </c>
      <c r="J30" s="61">
        <f t="shared" si="1"/>
        <v>0</v>
      </c>
      <c r="K30" s="61">
        <f t="shared" si="1"/>
        <v>0</v>
      </c>
      <c r="L30" s="61">
        <f t="shared" si="1"/>
        <v>0</v>
      </c>
      <c r="M30" s="63">
        <f t="shared" si="1"/>
        <v>0</v>
      </c>
      <c r="N30" s="138">
        <f>SUM(B30:M30)</f>
        <v>0</v>
      </c>
      <c r="O30" s="151">
        <f>SUM(B30:M30)/12</f>
        <v>0</v>
      </c>
    </row>
    <row r="31" spans="1:15" ht="12.75" customHeight="1" thickBot="1" x14ac:dyDescent="0.25">
      <c r="A31" s="118" t="s">
        <v>35</v>
      </c>
      <c r="B31" s="64"/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7"/>
      <c r="N31" s="139">
        <f>SUM(B31:M31)</f>
        <v>0</v>
      </c>
      <c r="O31" s="146">
        <f>SUM(B31:M31)/12</f>
        <v>0</v>
      </c>
    </row>
    <row r="32" spans="1:15" ht="12.75" customHeight="1" x14ac:dyDescent="0.2">
      <c r="A32" s="119" t="s">
        <v>34</v>
      </c>
      <c r="B32" s="110"/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3"/>
      <c r="N32" s="140">
        <f>SUM(B32:M32)</f>
        <v>0</v>
      </c>
      <c r="O32" s="150">
        <f>SUM(B32:M32)/12</f>
        <v>0</v>
      </c>
    </row>
    <row r="33" spans="1:15" ht="12.75" customHeight="1" thickBot="1" x14ac:dyDescent="0.25">
      <c r="A33" s="118" t="s">
        <v>33</v>
      </c>
      <c r="B33" s="68"/>
      <c r="C33" s="69"/>
      <c r="D33" s="69"/>
      <c r="E33" s="69"/>
      <c r="F33" s="69"/>
      <c r="G33" s="69"/>
      <c r="H33" s="70"/>
      <c r="I33" s="69"/>
      <c r="J33" s="69"/>
      <c r="K33" s="69"/>
      <c r="L33" s="69"/>
      <c r="M33" s="71"/>
      <c r="N33" s="141">
        <f>SUM(B33:M33)</f>
        <v>0</v>
      </c>
      <c r="O33" s="151">
        <f>SUM(B33:M33)/12</f>
        <v>0</v>
      </c>
    </row>
    <row r="34" spans="1:15" ht="8.1" customHeight="1" thickBot="1" x14ac:dyDescent="0.25">
      <c r="O34" s="46"/>
    </row>
    <row r="35" spans="1:15" x14ac:dyDescent="0.2">
      <c r="A35" s="164" t="s">
        <v>48</v>
      </c>
      <c r="B35" s="142">
        <f>zahlung!C29</f>
        <v>0</v>
      </c>
      <c r="C35" s="122">
        <f>zahlung!D29</f>
        <v>0</v>
      </c>
      <c r="D35" s="122">
        <f>zahlung!E29</f>
        <v>0</v>
      </c>
      <c r="E35" s="122">
        <f>zahlung!F29</f>
        <v>0</v>
      </c>
      <c r="F35" s="122">
        <f>zahlung!G29</f>
        <v>0</v>
      </c>
      <c r="G35" s="122">
        <f>zahlung!H29</f>
        <v>0</v>
      </c>
      <c r="H35" s="122">
        <f>zahlung!I29</f>
        <v>0</v>
      </c>
      <c r="I35" s="122">
        <f>zahlung!J29</f>
        <v>0</v>
      </c>
      <c r="J35" s="122">
        <f>zahlung!K29</f>
        <v>0</v>
      </c>
      <c r="K35" s="122">
        <f>zahlung!L29</f>
        <v>0</v>
      </c>
      <c r="L35" s="122">
        <f>zahlung!M29</f>
        <v>0</v>
      </c>
      <c r="M35" s="195">
        <f>zahlung!N29</f>
        <v>0</v>
      </c>
      <c r="N35" s="142">
        <f>zahlung!O29</f>
        <v>0</v>
      </c>
      <c r="O35" s="153">
        <f>SUM(B35:M35)/12</f>
        <v>0</v>
      </c>
    </row>
    <row r="36" spans="1:15" ht="8.1" customHeight="1" x14ac:dyDescent="0.2">
      <c r="A36" s="165"/>
      <c r="B36" s="12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46"/>
      <c r="N36" s="129"/>
      <c r="O36" s="46"/>
    </row>
    <row r="37" spans="1:15" x14ac:dyDescent="0.2">
      <c r="A37" s="165" t="s">
        <v>38</v>
      </c>
      <c r="B37" s="12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46"/>
      <c r="N37" s="129"/>
      <c r="O37" s="46"/>
    </row>
    <row r="38" spans="1:15" ht="12.75" customHeight="1" x14ac:dyDescent="0.2">
      <c r="A38" s="166" t="s">
        <v>40</v>
      </c>
      <c r="B38" s="143">
        <f>stellen!C31</f>
        <v>0</v>
      </c>
      <c r="C38" s="123">
        <f>stellen!D31</f>
        <v>0</v>
      </c>
      <c r="D38" s="123">
        <f>stellen!E31</f>
        <v>0</v>
      </c>
      <c r="E38" s="123">
        <f>stellen!F31</f>
        <v>0</v>
      </c>
      <c r="F38" s="123">
        <f>stellen!G31</f>
        <v>0</v>
      </c>
      <c r="G38" s="123">
        <f>stellen!H31</f>
        <v>0</v>
      </c>
      <c r="H38" s="123">
        <f>stellen!I31</f>
        <v>0</v>
      </c>
      <c r="I38" s="123">
        <f>stellen!J31</f>
        <v>0</v>
      </c>
      <c r="J38" s="123">
        <f>stellen!K31</f>
        <v>0</v>
      </c>
      <c r="K38" s="123">
        <f>stellen!L31</f>
        <v>0</v>
      </c>
      <c r="L38" s="123">
        <f>stellen!M31</f>
        <v>0</v>
      </c>
      <c r="M38" s="124">
        <f>stellen!N31</f>
        <v>0</v>
      </c>
      <c r="N38" s="143"/>
      <c r="O38" s="124">
        <f>SUM(B38:M38)/12</f>
        <v>0</v>
      </c>
    </row>
    <row r="39" spans="1:15" s="72" customFormat="1" x14ac:dyDescent="0.2">
      <c r="A39" s="196" t="s">
        <v>50</v>
      </c>
      <c r="B39" s="197">
        <f>stellen!C32</f>
        <v>0</v>
      </c>
      <c r="C39" s="198">
        <f>stellen!D32</f>
        <v>0</v>
      </c>
      <c r="D39" s="198">
        <f>stellen!E32</f>
        <v>0</v>
      </c>
      <c r="E39" s="198">
        <f>stellen!F32</f>
        <v>0</v>
      </c>
      <c r="F39" s="198">
        <f>stellen!G32</f>
        <v>0</v>
      </c>
      <c r="G39" s="198">
        <f>stellen!H32</f>
        <v>0</v>
      </c>
      <c r="H39" s="198">
        <f>stellen!I32</f>
        <v>0</v>
      </c>
      <c r="I39" s="198">
        <f>stellen!J32</f>
        <v>0</v>
      </c>
      <c r="J39" s="198">
        <f>stellen!K32</f>
        <v>0</v>
      </c>
      <c r="K39" s="198">
        <f>stellen!L32</f>
        <v>0</v>
      </c>
      <c r="L39" s="198">
        <f>stellen!M32</f>
        <v>0</v>
      </c>
      <c r="M39" s="199">
        <f>stellen!N32</f>
        <v>0</v>
      </c>
      <c r="N39" s="197"/>
      <c r="O39" s="199">
        <f>SUM(B39:M39)/12</f>
        <v>0</v>
      </c>
    </row>
    <row r="40" spans="1:15" s="72" customFormat="1" ht="13.5" thickBot="1" x14ac:dyDescent="0.25">
      <c r="A40" s="167" t="s">
        <v>55</v>
      </c>
      <c r="B40" s="144">
        <f>stellen!C33</f>
        <v>0</v>
      </c>
      <c r="C40" s="125">
        <f>stellen!D33</f>
        <v>0</v>
      </c>
      <c r="D40" s="125">
        <f>stellen!E33</f>
        <v>0</v>
      </c>
      <c r="E40" s="125">
        <f>stellen!F33</f>
        <v>0</v>
      </c>
      <c r="F40" s="125">
        <f>stellen!G33</f>
        <v>0</v>
      </c>
      <c r="G40" s="125">
        <f>stellen!H33</f>
        <v>0</v>
      </c>
      <c r="H40" s="125">
        <f>stellen!I33</f>
        <v>0</v>
      </c>
      <c r="I40" s="125">
        <f>stellen!J33</f>
        <v>0</v>
      </c>
      <c r="J40" s="125">
        <f>stellen!K33</f>
        <v>0</v>
      </c>
      <c r="K40" s="125">
        <f>stellen!L33</f>
        <v>0</v>
      </c>
      <c r="L40" s="125">
        <f>stellen!M33</f>
        <v>0</v>
      </c>
      <c r="M40" s="126">
        <f>stellen!N33</f>
        <v>0</v>
      </c>
      <c r="N40" s="144"/>
      <c r="O40" s="211">
        <f>SUM(B40:M40)/12</f>
        <v>0</v>
      </c>
    </row>
    <row r="42" spans="1:15" x14ac:dyDescent="0.2">
      <c r="A42" s="42" t="s">
        <v>24</v>
      </c>
      <c r="B42" s="42"/>
      <c r="C42" s="42"/>
      <c r="D42" s="42"/>
    </row>
    <row r="43" spans="1:15" x14ac:dyDescent="0.2">
      <c r="A43" s="187" t="s">
        <v>53</v>
      </c>
      <c r="B43" s="187"/>
      <c r="C43" s="187"/>
      <c r="D43" s="187"/>
    </row>
    <row r="44" spans="1:15" x14ac:dyDescent="0.2">
      <c r="A44" s="224" t="s">
        <v>63</v>
      </c>
      <c r="B44" s="187"/>
      <c r="C44" s="187"/>
      <c r="D44" s="187"/>
    </row>
    <row r="45" spans="1:15" x14ac:dyDescent="0.2">
      <c r="A45" s="224" t="s">
        <v>58</v>
      </c>
      <c r="B45" s="187"/>
      <c r="C45" s="187"/>
      <c r="D45" s="187"/>
    </row>
    <row r="46" spans="1:15" x14ac:dyDescent="0.2">
      <c r="A46" s="224" t="s">
        <v>59</v>
      </c>
      <c r="B46" s="187"/>
      <c r="C46" s="187"/>
      <c r="D46" s="187"/>
    </row>
    <row r="47" spans="1:15" x14ac:dyDescent="0.2">
      <c r="A47" s="224" t="s">
        <v>60</v>
      </c>
      <c r="B47" s="187"/>
      <c r="C47" s="187"/>
      <c r="D47" s="187"/>
    </row>
    <row r="49" spans="1:1" x14ac:dyDescent="0.2">
      <c r="A49" s="27" t="s">
        <v>51</v>
      </c>
    </row>
  </sheetData>
  <sheetProtection sheet="1"/>
  <mergeCells count="2">
    <mergeCell ref="B4:M4"/>
    <mergeCell ref="B6:M6"/>
  </mergeCells>
  <pageMargins left="0.78740157480314965" right="0.78740157480314965" top="0.94488188976377963" bottom="0.5511811023622047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baseColWidth="10" defaultRowHeight="12.75" x14ac:dyDescent="0.2"/>
  <cols>
    <col min="1" max="1" width="25" style="3" customWidth="1"/>
    <col min="2" max="2" width="11.7109375" style="3" customWidth="1"/>
    <col min="3" max="14" width="7.28515625" style="3" customWidth="1"/>
    <col min="15" max="15" width="8.28515625" style="3" customWidth="1"/>
    <col min="16" max="16384" width="11.42578125" style="3"/>
  </cols>
  <sheetData>
    <row r="1" spans="1:15" ht="13.5" x14ac:dyDescent="0.25">
      <c r="A1" s="1"/>
      <c r="B1" s="188"/>
      <c r="C1" s="231" t="s">
        <v>52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  <c r="O1" s="2"/>
    </row>
    <row r="2" spans="1:15" ht="13.5" x14ac:dyDescent="0.25">
      <c r="A2" s="4"/>
      <c r="B2" s="20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7" t="s">
        <v>11</v>
      </c>
      <c r="O2" s="7" t="s">
        <v>12</v>
      </c>
    </row>
    <row r="3" spans="1:15" ht="14.25" thickBot="1" x14ac:dyDescent="0.3">
      <c r="A3" s="8" t="s">
        <v>13</v>
      </c>
      <c r="B3" s="189"/>
      <c r="C3" s="234" t="s">
        <v>27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  <c r="O3" s="9" t="s">
        <v>14</v>
      </c>
    </row>
    <row r="4" spans="1:15" ht="18" customHeight="1" x14ac:dyDescent="0.25">
      <c r="A4" s="10" t="s">
        <v>28</v>
      </c>
      <c r="B4" s="18" t="s">
        <v>61</v>
      </c>
      <c r="C4" s="11"/>
      <c r="D4" s="11"/>
      <c r="E4" s="11"/>
      <c r="F4" s="11"/>
      <c r="G4" s="11"/>
      <c r="H4" s="11"/>
      <c r="I4" s="17"/>
      <c r="J4" s="11"/>
      <c r="K4" s="11"/>
      <c r="L4" s="11"/>
      <c r="M4" s="11"/>
      <c r="N4" s="11"/>
      <c r="O4" s="12"/>
    </row>
    <row r="5" spans="1:15" ht="18" customHeight="1" x14ac:dyDescent="0.2">
      <c r="A5" s="24" t="s">
        <v>15</v>
      </c>
      <c r="B5" s="221">
        <v>1714.72</v>
      </c>
      <c r="C5" s="178">
        <f>belegung!B8*B5</f>
        <v>0</v>
      </c>
      <c r="D5" s="179">
        <f>belegung!C8*B5</f>
        <v>0</v>
      </c>
      <c r="E5" s="179">
        <f>belegung!D8*B5</f>
        <v>0</v>
      </c>
      <c r="F5" s="179">
        <f>belegung!E8*B5</f>
        <v>0</v>
      </c>
      <c r="G5" s="179">
        <f>belegung!F8*B5</f>
        <v>0</v>
      </c>
      <c r="H5" s="179">
        <f>belegung!G8*B5</f>
        <v>0</v>
      </c>
      <c r="I5" s="179">
        <f>belegung!H8*B5</f>
        <v>0</v>
      </c>
      <c r="J5" s="179">
        <f>belegung!I8*B5</f>
        <v>0</v>
      </c>
      <c r="K5" s="179">
        <f>belegung!J8*B5</f>
        <v>0</v>
      </c>
      <c r="L5" s="179">
        <f>belegung!K8*B5</f>
        <v>0</v>
      </c>
      <c r="M5" s="179">
        <f>belegung!L8*B5</f>
        <v>0</v>
      </c>
      <c r="N5" s="180">
        <f>belegung!M8*B5</f>
        <v>0</v>
      </c>
      <c r="O5" s="173">
        <f>SUM(C5:N5)</f>
        <v>0</v>
      </c>
    </row>
    <row r="6" spans="1:15" ht="18" customHeight="1" x14ac:dyDescent="0.2">
      <c r="A6" s="13" t="s">
        <v>16</v>
      </c>
      <c r="B6" s="221">
        <v>1640.43</v>
      </c>
      <c r="C6" s="178">
        <f>belegung!B9*B6</f>
        <v>0</v>
      </c>
      <c r="D6" s="179">
        <f>belegung!C9*B6</f>
        <v>0</v>
      </c>
      <c r="E6" s="179">
        <f>belegung!D9*B6</f>
        <v>0</v>
      </c>
      <c r="F6" s="179">
        <f>belegung!E9*B6</f>
        <v>0</v>
      </c>
      <c r="G6" s="179">
        <f>belegung!F9*B6</f>
        <v>0</v>
      </c>
      <c r="H6" s="179">
        <f>belegung!G9*B6</f>
        <v>0</v>
      </c>
      <c r="I6" s="179">
        <f>belegung!H9*B6</f>
        <v>0</v>
      </c>
      <c r="J6" s="179">
        <f>belegung!I9*B6</f>
        <v>0</v>
      </c>
      <c r="K6" s="179">
        <f>belegung!J9*B6</f>
        <v>0</v>
      </c>
      <c r="L6" s="179">
        <f>belegung!K9*B6</f>
        <v>0</v>
      </c>
      <c r="M6" s="179">
        <f>belegung!L9*B6</f>
        <v>0</v>
      </c>
      <c r="N6" s="180">
        <f>belegung!M9*B6</f>
        <v>0</v>
      </c>
      <c r="O6" s="173">
        <f>SUM(C6:N6)</f>
        <v>0</v>
      </c>
    </row>
    <row r="7" spans="1:15" ht="18" customHeight="1" x14ac:dyDescent="0.2">
      <c r="A7" s="13" t="s">
        <v>17</v>
      </c>
      <c r="B7" s="221">
        <v>1313.52</v>
      </c>
      <c r="C7" s="178">
        <f>belegung!B10*B7</f>
        <v>0</v>
      </c>
      <c r="D7" s="179">
        <f>belegung!C10*B7</f>
        <v>0</v>
      </c>
      <c r="E7" s="179">
        <f>belegung!D10*B7</f>
        <v>0</v>
      </c>
      <c r="F7" s="179">
        <f>belegung!E10*B7</f>
        <v>0</v>
      </c>
      <c r="G7" s="179">
        <f>belegung!F10*B7</f>
        <v>0</v>
      </c>
      <c r="H7" s="179">
        <f>belegung!G10*B7</f>
        <v>0</v>
      </c>
      <c r="I7" s="179">
        <f>belegung!H10*B7</f>
        <v>0</v>
      </c>
      <c r="J7" s="179">
        <f>belegung!I10*B7</f>
        <v>0</v>
      </c>
      <c r="K7" s="179">
        <f>belegung!J10*B7</f>
        <v>0</v>
      </c>
      <c r="L7" s="179">
        <f>belegung!K10*B7</f>
        <v>0</v>
      </c>
      <c r="M7" s="179">
        <f>belegung!L10*B7</f>
        <v>0</v>
      </c>
      <c r="N7" s="180">
        <f>belegung!M10*B7</f>
        <v>0</v>
      </c>
      <c r="O7" s="173">
        <f>SUM(C7:N7)</f>
        <v>0</v>
      </c>
    </row>
    <row r="8" spans="1:15" ht="18" customHeight="1" x14ac:dyDescent="0.2">
      <c r="A8" s="13" t="s">
        <v>18</v>
      </c>
      <c r="B8" s="221">
        <v>1041.0899999999999</v>
      </c>
      <c r="C8" s="178">
        <f>belegung!B11*B8</f>
        <v>0</v>
      </c>
      <c r="D8" s="179">
        <f>belegung!C11*B8</f>
        <v>0</v>
      </c>
      <c r="E8" s="179">
        <f>belegung!D11*B8</f>
        <v>0</v>
      </c>
      <c r="F8" s="179">
        <f>belegung!E11*B8</f>
        <v>0</v>
      </c>
      <c r="G8" s="179">
        <f>belegung!F11*B8</f>
        <v>0</v>
      </c>
      <c r="H8" s="179">
        <f>belegung!G11*B8</f>
        <v>0</v>
      </c>
      <c r="I8" s="179">
        <f>belegung!H11*B8</f>
        <v>0</v>
      </c>
      <c r="J8" s="179">
        <f>belegung!I11*B8</f>
        <v>0</v>
      </c>
      <c r="K8" s="179">
        <f>belegung!J11*B8</f>
        <v>0</v>
      </c>
      <c r="L8" s="179">
        <f>belegung!K11*B8</f>
        <v>0</v>
      </c>
      <c r="M8" s="179">
        <f>belegung!L11*B8</f>
        <v>0</v>
      </c>
      <c r="N8" s="180">
        <f>belegung!M11*B8</f>
        <v>0</v>
      </c>
      <c r="O8" s="173">
        <f>SUM(C8:N8)</f>
        <v>0</v>
      </c>
    </row>
    <row r="9" spans="1:15" ht="18" customHeight="1" x14ac:dyDescent="0.2">
      <c r="A9" s="14" t="s">
        <v>19</v>
      </c>
      <c r="B9" s="221">
        <v>972.53</v>
      </c>
      <c r="C9" s="178">
        <f>belegung!B12*B9</f>
        <v>0</v>
      </c>
      <c r="D9" s="179">
        <f>belegung!C12*B9</f>
        <v>0</v>
      </c>
      <c r="E9" s="179">
        <f>belegung!D12*B9</f>
        <v>0</v>
      </c>
      <c r="F9" s="179">
        <f>belegung!E12*B9</f>
        <v>0</v>
      </c>
      <c r="G9" s="179">
        <f>belegung!F12*B9</f>
        <v>0</v>
      </c>
      <c r="H9" s="179">
        <f>belegung!G12*B9</f>
        <v>0</v>
      </c>
      <c r="I9" s="179">
        <f>belegung!H12*B9</f>
        <v>0</v>
      </c>
      <c r="J9" s="179">
        <f>belegung!I12*B9</f>
        <v>0</v>
      </c>
      <c r="K9" s="179">
        <f>belegung!J12*B9</f>
        <v>0</v>
      </c>
      <c r="L9" s="179">
        <f>belegung!K12*B9</f>
        <v>0</v>
      </c>
      <c r="M9" s="179">
        <f>belegung!L12*B9</f>
        <v>0</v>
      </c>
      <c r="N9" s="180">
        <f>belegung!M12*B9</f>
        <v>0</v>
      </c>
      <c r="O9" s="173">
        <f>SUM(C9:N9)</f>
        <v>0</v>
      </c>
    </row>
    <row r="10" spans="1:15" ht="18" customHeight="1" x14ac:dyDescent="0.25">
      <c r="A10" s="10" t="s">
        <v>26</v>
      </c>
      <c r="B10" s="218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73"/>
    </row>
    <row r="11" spans="1:15" ht="18" customHeight="1" x14ac:dyDescent="0.2">
      <c r="A11" s="24" t="s">
        <v>15</v>
      </c>
      <c r="B11" s="220">
        <v>1442.3</v>
      </c>
      <c r="C11" s="178">
        <f>belegung!B14*B11</f>
        <v>0</v>
      </c>
      <c r="D11" s="179">
        <f>belegung!C14*B11</f>
        <v>0</v>
      </c>
      <c r="E11" s="179">
        <f>belegung!D14*B11</f>
        <v>0</v>
      </c>
      <c r="F11" s="179">
        <f>belegung!E14*B11</f>
        <v>0</v>
      </c>
      <c r="G11" s="179">
        <f>belegung!F14*B11</f>
        <v>0</v>
      </c>
      <c r="H11" s="179">
        <f>belegung!G14*B11</f>
        <v>0</v>
      </c>
      <c r="I11" s="179">
        <f>belegung!H14*B11</f>
        <v>0</v>
      </c>
      <c r="J11" s="179">
        <f>belegung!I14*B11</f>
        <v>0</v>
      </c>
      <c r="K11" s="179">
        <f>belegung!J14*B11</f>
        <v>0</v>
      </c>
      <c r="L11" s="179">
        <f>belegung!K14*B11</f>
        <v>0</v>
      </c>
      <c r="M11" s="179">
        <f>belegung!L14*B11</f>
        <v>0</v>
      </c>
      <c r="N11" s="180">
        <f>belegung!M14*B11</f>
        <v>0</v>
      </c>
      <c r="O11" s="173">
        <f>SUM(C11:N11)</f>
        <v>0</v>
      </c>
    </row>
    <row r="12" spans="1:15" ht="18" customHeight="1" x14ac:dyDescent="0.2">
      <c r="A12" s="13" t="s">
        <v>16</v>
      </c>
      <c r="B12" s="220">
        <v>1368</v>
      </c>
      <c r="C12" s="178">
        <f>belegung!B15*B12</f>
        <v>0</v>
      </c>
      <c r="D12" s="179">
        <f>belegung!C15*B12</f>
        <v>0</v>
      </c>
      <c r="E12" s="179">
        <f>belegung!D15*B12</f>
        <v>0</v>
      </c>
      <c r="F12" s="179">
        <f>belegung!E15*B12</f>
        <v>0</v>
      </c>
      <c r="G12" s="179">
        <f>belegung!F15*B12</f>
        <v>0</v>
      </c>
      <c r="H12" s="179">
        <f>belegung!G15*B12</f>
        <v>0</v>
      </c>
      <c r="I12" s="179">
        <f>belegung!H15*B12</f>
        <v>0</v>
      </c>
      <c r="J12" s="179">
        <f>belegung!I15*B12</f>
        <v>0</v>
      </c>
      <c r="K12" s="179">
        <f>belegung!J15*B12</f>
        <v>0</v>
      </c>
      <c r="L12" s="179">
        <f>belegung!K15*B12</f>
        <v>0</v>
      </c>
      <c r="M12" s="179">
        <f>belegung!L15*B12</f>
        <v>0</v>
      </c>
      <c r="N12" s="180">
        <f>belegung!M15*B12</f>
        <v>0</v>
      </c>
      <c r="O12" s="173">
        <f>SUM(C12:N12)</f>
        <v>0</v>
      </c>
    </row>
    <row r="13" spans="1:15" ht="18" customHeight="1" x14ac:dyDescent="0.2">
      <c r="A13" s="13" t="s">
        <v>17</v>
      </c>
      <c r="B13" s="220">
        <v>1155.01</v>
      </c>
      <c r="C13" s="178">
        <f>belegung!B16*B13</f>
        <v>0</v>
      </c>
      <c r="D13" s="179">
        <f>belegung!C16*B13</f>
        <v>0</v>
      </c>
      <c r="E13" s="179">
        <f>belegung!D16*B13</f>
        <v>0</v>
      </c>
      <c r="F13" s="179">
        <f>belegung!E16*B13</f>
        <v>0</v>
      </c>
      <c r="G13" s="179">
        <f>belegung!F16*B13</f>
        <v>0</v>
      </c>
      <c r="H13" s="179">
        <f>belegung!G16*B13</f>
        <v>0</v>
      </c>
      <c r="I13" s="179">
        <f>belegung!H16*B13</f>
        <v>0</v>
      </c>
      <c r="J13" s="179">
        <f>belegung!I16*B13</f>
        <v>0</v>
      </c>
      <c r="K13" s="179">
        <f>belegung!J16*B13</f>
        <v>0</v>
      </c>
      <c r="L13" s="179">
        <f>belegung!K16*B13</f>
        <v>0</v>
      </c>
      <c r="M13" s="179">
        <f>belegung!L16*B13</f>
        <v>0</v>
      </c>
      <c r="N13" s="180">
        <f>belegung!M16*B13</f>
        <v>0</v>
      </c>
      <c r="O13" s="173">
        <f>SUM(C13:N13)</f>
        <v>0</v>
      </c>
    </row>
    <row r="14" spans="1:15" ht="18" customHeight="1" x14ac:dyDescent="0.2">
      <c r="A14" s="13" t="s">
        <v>18</v>
      </c>
      <c r="B14" s="220">
        <v>951.93</v>
      </c>
      <c r="C14" s="178">
        <f>belegung!B17*B14</f>
        <v>0</v>
      </c>
      <c r="D14" s="179">
        <f>belegung!C17*B14</f>
        <v>0</v>
      </c>
      <c r="E14" s="179">
        <f>belegung!D17*B14</f>
        <v>0</v>
      </c>
      <c r="F14" s="179">
        <f>belegung!E17*B14</f>
        <v>0</v>
      </c>
      <c r="G14" s="179">
        <f>belegung!F17*B14</f>
        <v>0</v>
      </c>
      <c r="H14" s="179">
        <f>belegung!G17*B14</f>
        <v>0</v>
      </c>
      <c r="I14" s="179">
        <f>belegung!H17*B14</f>
        <v>0</v>
      </c>
      <c r="J14" s="179">
        <f>belegung!I17*B14</f>
        <v>0</v>
      </c>
      <c r="K14" s="179">
        <f>belegung!J17*B14</f>
        <v>0</v>
      </c>
      <c r="L14" s="179">
        <f>belegung!K17*B14</f>
        <v>0</v>
      </c>
      <c r="M14" s="179">
        <f>belegung!L17*B14</f>
        <v>0</v>
      </c>
      <c r="N14" s="180">
        <f>belegung!M17*B14</f>
        <v>0</v>
      </c>
      <c r="O14" s="173">
        <f>SUM(C14:N14)</f>
        <v>0</v>
      </c>
    </row>
    <row r="15" spans="1:15" ht="18" customHeight="1" x14ac:dyDescent="0.2">
      <c r="A15" s="14" t="s">
        <v>19</v>
      </c>
      <c r="B15" s="220">
        <v>883.37</v>
      </c>
      <c r="C15" s="178">
        <f>belegung!B18*B15</f>
        <v>0</v>
      </c>
      <c r="D15" s="179">
        <f>belegung!C18*B15</f>
        <v>0</v>
      </c>
      <c r="E15" s="179">
        <f>belegung!D18*B15</f>
        <v>0</v>
      </c>
      <c r="F15" s="179">
        <f>belegung!E18*B15</f>
        <v>0</v>
      </c>
      <c r="G15" s="179">
        <f>belegung!F18*B15</f>
        <v>0</v>
      </c>
      <c r="H15" s="179">
        <f>belegung!G18*B15</f>
        <v>0</v>
      </c>
      <c r="I15" s="179">
        <f>belegung!H18*B15</f>
        <v>0</v>
      </c>
      <c r="J15" s="179">
        <f>belegung!I18*B15</f>
        <v>0</v>
      </c>
      <c r="K15" s="179">
        <f>belegung!J18*B15</f>
        <v>0</v>
      </c>
      <c r="L15" s="179">
        <f>belegung!K18*B15</f>
        <v>0</v>
      </c>
      <c r="M15" s="179">
        <f>belegung!L18*B15</f>
        <v>0</v>
      </c>
      <c r="N15" s="180">
        <f>belegung!M18*B15</f>
        <v>0</v>
      </c>
      <c r="O15" s="173">
        <f>SUM(C15:N15)</f>
        <v>0</v>
      </c>
    </row>
    <row r="16" spans="1:15" ht="18" customHeight="1" x14ac:dyDescent="0.25">
      <c r="A16" s="15" t="s">
        <v>20</v>
      </c>
      <c r="B16" s="219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73"/>
    </row>
    <row r="17" spans="1:15" ht="18" customHeight="1" x14ac:dyDescent="0.2">
      <c r="A17" s="13" t="s">
        <v>15</v>
      </c>
      <c r="B17" s="220">
        <v>961.84</v>
      </c>
      <c r="C17" s="178">
        <f>belegung!B20*B17</f>
        <v>0</v>
      </c>
      <c r="D17" s="179">
        <f>belegung!C20*B17</f>
        <v>0</v>
      </c>
      <c r="E17" s="179">
        <f>belegung!D20*B17</f>
        <v>0</v>
      </c>
      <c r="F17" s="179">
        <f>belegung!E20*B17</f>
        <v>0</v>
      </c>
      <c r="G17" s="179">
        <f>belegung!F20*B17</f>
        <v>0</v>
      </c>
      <c r="H17" s="179">
        <f>belegung!G20*B17</f>
        <v>0</v>
      </c>
      <c r="I17" s="179">
        <f>belegung!H20*B17</f>
        <v>0</v>
      </c>
      <c r="J17" s="179">
        <f>belegung!I20*B17</f>
        <v>0</v>
      </c>
      <c r="K17" s="179">
        <f>belegung!J20*B17</f>
        <v>0</v>
      </c>
      <c r="L17" s="179">
        <f>belegung!K20*B17</f>
        <v>0</v>
      </c>
      <c r="M17" s="179">
        <f>belegung!L20*B17</f>
        <v>0</v>
      </c>
      <c r="N17" s="180">
        <f>belegung!M20*B17</f>
        <v>0</v>
      </c>
      <c r="O17" s="173">
        <f>SUM(C17:N17)</f>
        <v>0</v>
      </c>
    </row>
    <row r="18" spans="1:15" ht="18" customHeight="1" x14ac:dyDescent="0.2">
      <c r="A18" s="13" t="s">
        <v>16</v>
      </c>
      <c r="B18" s="220">
        <v>887.54</v>
      </c>
      <c r="C18" s="178">
        <f>belegung!B21*B18</f>
        <v>0</v>
      </c>
      <c r="D18" s="179">
        <f>belegung!C21*B18</f>
        <v>0</v>
      </c>
      <c r="E18" s="179">
        <f>belegung!D21*B18</f>
        <v>0</v>
      </c>
      <c r="F18" s="179">
        <f>belegung!E21*B18</f>
        <v>0</v>
      </c>
      <c r="G18" s="179">
        <f>belegung!F21*B18</f>
        <v>0</v>
      </c>
      <c r="H18" s="179">
        <f>belegung!G21*B18</f>
        <v>0</v>
      </c>
      <c r="I18" s="179">
        <f>belegung!H21*B18</f>
        <v>0</v>
      </c>
      <c r="J18" s="179">
        <f>belegung!I21*B18</f>
        <v>0</v>
      </c>
      <c r="K18" s="179">
        <f>belegung!J21*B18</f>
        <v>0</v>
      </c>
      <c r="L18" s="179">
        <f>belegung!K21*B18</f>
        <v>0</v>
      </c>
      <c r="M18" s="179">
        <f>belegung!L21*B18</f>
        <v>0</v>
      </c>
      <c r="N18" s="180">
        <f>belegung!M21*B18</f>
        <v>0</v>
      </c>
      <c r="O18" s="173">
        <f>SUM(C18:N18)</f>
        <v>0</v>
      </c>
    </row>
    <row r="19" spans="1:15" ht="18" customHeight="1" x14ac:dyDescent="0.2">
      <c r="A19" s="13" t="s">
        <v>17</v>
      </c>
      <c r="B19" s="220">
        <v>788.47</v>
      </c>
      <c r="C19" s="178">
        <f>belegung!B22*B19</f>
        <v>0</v>
      </c>
      <c r="D19" s="179">
        <f>belegung!C22*B19</f>
        <v>0</v>
      </c>
      <c r="E19" s="179">
        <f>belegung!D22*B19</f>
        <v>0</v>
      </c>
      <c r="F19" s="179">
        <f>belegung!E22*B19</f>
        <v>0</v>
      </c>
      <c r="G19" s="179">
        <f>belegung!F22*B19</f>
        <v>0</v>
      </c>
      <c r="H19" s="179">
        <f>belegung!G22*B19</f>
        <v>0</v>
      </c>
      <c r="I19" s="179">
        <f>belegung!H22*B19</f>
        <v>0</v>
      </c>
      <c r="J19" s="179">
        <f>belegung!I22*B19</f>
        <v>0</v>
      </c>
      <c r="K19" s="179">
        <f>belegung!J22*B19</f>
        <v>0</v>
      </c>
      <c r="L19" s="179">
        <f>belegung!K22*B19</f>
        <v>0</v>
      </c>
      <c r="M19" s="179">
        <f>belegung!L22*B19</f>
        <v>0</v>
      </c>
      <c r="N19" s="180">
        <f>belegung!M22*B19</f>
        <v>0</v>
      </c>
      <c r="O19" s="173">
        <f>SUM(C19:N19)</f>
        <v>0</v>
      </c>
    </row>
    <row r="20" spans="1:15" ht="18" customHeight="1" x14ac:dyDescent="0.2">
      <c r="A20" s="13" t="s">
        <v>18</v>
      </c>
      <c r="B20" s="220">
        <v>694.36</v>
      </c>
      <c r="C20" s="178">
        <f>belegung!B23*B20</f>
        <v>0</v>
      </c>
      <c r="D20" s="179">
        <f>belegung!C23*B20</f>
        <v>0</v>
      </c>
      <c r="E20" s="179">
        <f>belegung!D23*B20</f>
        <v>0</v>
      </c>
      <c r="F20" s="179">
        <f>belegung!E23*B20</f>
        <v>0</v>
      </c>
      <c r="G20" s="179">
        <f>belegung!F23*B20</f>
        <v>0</v>
      </c>
      <c r="H20" s="179">
        <f>belegung!G23*B20</f>
        <v>0</v>
      </c>
      <c r="I20" s="179">
        <f>belegung!H23*B20</f>
        <v>0</v>
      </c>
      <c r="J20" s="179">
        <f>belegung!I23*B20</f>
        <v>0</v>
      </c>
      <c r="K20" s="179">
        <f>belegung!J23*B20</f>
        <v>0</v>
      </c>
      <c r="L20" s="179">
        <f>belegung!K23*B20</f>
        <v>0</v>
      </c>
      <c r="M20" s="179">
        <f>belegung!L23*B20</f>
        <v>0</v>
      </c>
      <c r="N20" s="180">
        <f>belegung!M23*B20</f>
        <v>0</v>
      </c>
      <c r="O20" s="173">
        <f>SUM(C20:N20)</f>
        <v>0</v>
      </c>
    </row>
    <row r="21" spans="1:15" ht="18" customHeight="1" x14ac:dyDescent="0.2">
      <c r="A21" s="14" t="s">
        <v>19</v>
      </c>
      <c r="B21" s="220">
        <v>625.79</v>
      </c>
      <c r="C21" s="178">
        <f>belegung!B24*B21</f>
        <v>0</v>
      </c>
      <c r="D21" s="179">
        <f>belegung!C24*B21</f>
        <v>0</v>
      </c>
      <c r="E21" s="179">
        <f>belegung!D24*B21</f>
        <v>0</v>
      </c>
      <c r="F21" s="179">
        <f>belegung!E24*B21</f>
        <v>0</v>
      </c>
      <c r="G21" s="179">
        <f>belegung!F24*B21</f>
        <v>0</v>
      </c>
      <c r="H21" s="179">
        <f>belegung!G24*B21</f>
        <v>0</v>
      </c>
      <c r="I21" s="179">
        <f>belegung!H24*B21</f>
        <v>0</v>
      </c>
      <c r="J21" s="179">
        <f>belegung!I24*B21</f>
        <v>0</v>
      </c>
      <c r="K21" s="179">
        <f>belegung!J24*B21</f>
        <v>0</v>
      </c>
      <c r="L21" s="179">
        <f>belegung!K24*B21</f>
        <v>0</v>
      </c>
      <c r="M21" s="179">
        <f>belegung!L24*B21</f>
        <v>0</v>
      </c>
      <c r="N21" s="180">
        <f>belegung!M24*B21</f>
        <v>0</v>
      </c>
      <c r="O21" s="173">
        <f>SUM(C21:N21)</f>
        <v>0</v>
      </c>
    </row>
    <row r="22" spans="1:15" ht="18" customHeight="1" thickBot="1" x14ac:dyDescent="0.3">
      <c r="A22" s="16" t="s">
        <v>22</v>
      </c>
      <c r="B22" s="168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74"/>
    </row>
    <row r="23" spans="1:15" ht="18" customHeight="1" x14ac:dyDescent="0.2">
      <c r="A23" s="23" t="s">
        <v>23</v>
      </c>
      <c r="B23" s="193">
        <v>88.64</v>
      </c>
      <c r="C23" s="183">
        <f>belegung!B30*B23</f>
        <v>0</v>
      </c>
      <c r="D23" s="215">
        <f>belegung!C30*B23</f>
        <v>0</v>
      </c>
      <c r="E23" s="215">
        <f>belegung!D30*B23</f>
        <v>0</v>
      </c>
      <c r="F23" s="215">
        <f>belegung!E30*B23</f>
        <v>0</v>
      </c>
      <c r="G23" s="215">
        <f>belegung!F30*B23</f>
        <v>0</v>
      </c>
      <c r="H23" s="215">
        <f>belegung!G30*B23</f>
        <v>0</v>
      </c>
      <c r="I23" s="215">
        <f>belegung!H30*B23</f>
        <v>0</v>
      </c>
      <c r="J23" s="215">
        <f>belegung!I30*B23</f>
        <v>0</v>
      </c>
      <c r="K23" s="215">
        <f>belegung!J30*B23</f>
        <v>0</v>
      </c>
      <c r="L23" s="215">
        <f>belegung!K30*B23</f>
        <v>0</v>
      </c>
      <c r="M23" s="215">
        <f>belegung!L30*B23</f>
        <v>0</v>
      </c>
      <c r="N23" s="184">
        <f>belegung!M30*B23</f>
        <v>0</v>
      </c>
      <c r="O23" s="175">
        <f>SUM(C23:N23)</f>
        <v>0</v>
      </c>
    </row>
    <row r="24" spans="1:15" ht="18" customHeight="1" x14ac:dyDescent="0.2">
      <c r="A24" s="24" t="s">
        <v>21</v>
      </c>
      <c r="B24" s="192">
        <v>52.14</v>
      </c>
      <c r="C24" s="178">
        <f>belegung!B31*B24</f>
        <v>0</v>
      </c>
      <c r="D24" s="216">
        <f>belegung!C31*B24</f>
        <v>0</v>
      </c>
      <c r="E24" s="216">
        <f>belegung!D31*B24</f>
        <v>0</v>
      </c>
      <c r="F24" s="216">
        <f>belegung!E31*B24</f>
        <v>0</v>
      </c>
      <c r="G24" s="216">
        <f>belegung!F31*B24</f>
        <v>0</v>
      </c>
      <c r="H24" s="216">
        <f>belegung!G31*B24</f>
        <v>0</v>
      </c>
      <c r="I24" s="216">
        <f>belegung!H31*B24</f>
        <v>0</v>
      </c>
      <c r="J24" s="216">
        <f>belegung!I31*B24</f>
        <v>0</v>
      </c>
      <c r="K24" s="216">
        <f>belegung!J31*B24</f>
        <v>0</v>
      </c>
      <c r="L24" s="216">
        <f>belegung!K31*B24</f>
        <v>0</v>
      </c>
      <c r="M24" s="216">
        <f>belegung!L31*B24</f>
        <v>0</v>
      </c>
      <c r="N24" s="180">
        <f>belegung!M31*B24</f>
        <v>0</v>
      </c>
      <c r="O24" s="173">
        <f>SUM(C24:N24)</f>
        <v>0</v>
      </c>
    </row>
    <row r="25" spans="1:15" ht="18" customHeight="1" x14ac:dyDescent="0.2">
      <c r="A25" s="24" t="s">
        <v>32</v>
      </c>
      <c r="B25" s="192">
        <v>1415.01</v>
      </c>
      <c r="C25" s="178">
        <f>belegung!B32*B25</f>
        <v>0</v>
      </c>
      <c r="D25" s="216">
        <f>belegung!C32*B25</f>
        <v>0</v>
      </c>
      <c r="E25" s="216">
        <f>belegung!D32*B25</f>
        <v>0</v>
      </c>
      <c r="F25" s="216">
        <f>belegung!E32*B25</f>
        <v>0</v>
      </c>
      <c r="G25" s="216">
        <f>belegung!F32*B25</f>
        <v>0</v>
      </c>
      <c r="H25" s="216">
        <f>belegung!G32*B25</f>
        <v>0</v>
      </c>
      <c r="I25" s="216">
        <f>belegung!H32*B25</f>
        <v>0</v>
      </c>
      <c r="J25" s="216">
        <f>belegung!I32*B25</f>
        <v>0</v>
      </c>
      <c r="K25" s="216">
        <f>belegung!J32*B25</f>
        <v>0</v>
      </c>
      <c r="L25" s="216">
        <f>belegung!K32*B25</f>
        <v>0</v>
      </c>
      <c r="M25" s="216">
        <f>belegung!L32*B25</f>
        <v>0</v>
      </c>
      <c r="N25" s="180">
        <f>belegung!M32*B25</f>
        <v>0</v>
      </c>
      <c r="O25" s="173">
        <f>SUM(C25:N25)</f>
        <v>0</v>
      </c>
    </row>
    <row r="26" spans="1:15" ht="18" customHeight="1" thickBot="1" x14ac:dyDescent="0.25">
      <c r="A26" s="25" t="s">
        <v>31</v>
      </c>
      <c r="B26" s="194">
        <v>2824.13</v>
      </c>
      <c r="C26" s="185">
        <f>belegung!B33*B26</f>
        <v>0</v>
      </c>
      <c r="D26" s="217">
        <f>belegung!C33*B26</f>
        <v>0</v>
      </c>
      <c r="E26" s="217">
        <f>belegung!D33*B26</f>
        <v>0</v>
      </c>
      <c r="F26" s="217">
        <f>belegung!E33*B26</f>
        <v>0</v>
      </c>
      <c r="G26" s="217">
        <f>belegung!F33*B26</f>
        <v>0</v>
      </c>
      <c r="H26" s="217">
        <f>belegung!G33*B26</f>
        <v>0</v>
      </c>
      <c r="I26" s="217">
        <f>belegung!H33*B26</f>
        <v>0</v>
      </c>
      <c r="J26" s="217">
        <f>belegung!I33*B26</f>
        <v>0</v>
      </c>
      <c r="K26" s="217">
        <f>belegung!J33*B26</f>
        <v>0</v>
      </c>
      <c r="L26" s="217">
        <f>belegung!K33*B26</f>
        <v>0</v>
      </c>
      <c r="M26" s="217">
        <f>belegung!L33*B26</f>
        <v>0</v>
      </c>
      <c r="N26" s="186">
        <f>belegung!M33*B26</f>
        <v>0</v>
      </c>
      <c r="O26" s="176">
        <f>SUM(C26:N26)</f>
        <v>0</v>
      </c>
    </row>
    <row r="27" spans="1:15" ht="12" customHeight="1" x14ac:dyDescent="0.2">
      <c r="A27" s="21"/>
      <c r="B27" s="19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74"/>
    </row>
    <row r="28" spans="1:15" ht="8.1" customHeight="1" thickBot="1" x14ac:dyDescent="0.25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77"/>
    </row>
    <row r="29" spans="1:15" ht="18" customHeight="1" thickBot="1" x14ac:dyDescent="0.25">
      <c r="A29" s="19" t="s">
        <v>36</v>
      </c>
      <c r="B29" s="191"/>
      <c r="C29" s="169">
        <f>SUM(C5:C26)</f>
        <v>0</v>
      </c>
      <c r="D29" s="170">
        <f>SUM(D5:D26)</f>
        <v>0</v>
      </c>
      <c r="E29" s="170">
        <f t="shared" ref="E29:M29" si="0">SUM(E5:E26)</f>
        <v>0</v>
      </c>
      <c r="F29" s="170">
        <f t="shared" si="0"/>
        <v>0</v>
      </c>
      <c r="G29" s="170">
        <f t="shared" si="0"/>
        <v>0</v>
      </c>
      <c r="H29" s="170">
        <f t="shared" si="0"/>
        <v>0</v>
      </c>
      <c r="I29" s="170">
        <f t="shared" si="0"/>
        <v>0</v>
      </c>
      <c r="J29" s="170">
        <f t="shared" si="0"/>
        <v>0</v>
      </c>
      <c r="K29" s="170">
        <f t="shared" si="0"/>
        <v>0</v>
      </c>
      <c r="L29" s="170">
        <f t="shared" si="0"/>
        <v>0</v>
      </c>
      <c r="M29" s="170">
        <f t="shared" si="0"/>
        <v>0</v>
      </c>
      <c r="N29" s="171">
        <f>SUM(N5:N26)</f>
        <v>0</v>
      </c>
      <c r="O29" s="172">
        <f>SUM(C29:N29)</f>
        <v>0</v>
      </c>
    </row>
    <row r="30" spans="1:15" ht="20.100000000000001" customHeight="1" x14ac:dyDescent="0.2"/>
  </sheetData>
  <sheetProtection sheet="1"/>
  <mergeCells count="2">
    <mergeCell ref="C1:N1"/>
    <mergeCell ref="C3:N3"/>
  </mergeCells>
  <pageMargins left="0.78740157480314965" right="0.78740157480314965" top="0.94488188976377963" bottom="0.55118110236220474" header="0.51181102362204722" footer="0.51181102362204722"/>
  <pageSetup paperSize="9" scale="99" orientation="landscape" horizontalDpi="300" verticalDpi="300" r:id="rId1"/>
  <headerFooter alignWithMargins="0">
    <oddHeader>&amp;C&amp;"Arial Narrow,Fett"&amp;24Zahlungen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baseColWidth="10" defaultRowHeight="12.75" x14ac:dyDescent="0.2"/>
  <cols>
    <col min="1" max="1" width="27.85546875" style="27" customWidth="1"/>
    <col min="2" max="2" width="11.7109375" style="27" customWidth="1"/>
    <col min="3" max="14" width="7.28515625" style="27" customWidth="1"/>
    <col min="15" max="16384" width="11.42578125" style="27"/>
  </cols>
  <sheetData>
    <row r="1" spans="1:17" ht="12.75" customHeight="1" x14ac:dyDescent="0.2">
      <c r="A1" s="26"/>
      <c r="B1" s="213"/>
      <c r="C1" s="237" t="s">
        <v>42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7" ht="12.75" customHeight="1" x14ac:dyDescent="0.2">
      <c r="A2" s="28"/>
      <c r="B2" s="120"/>
      <c r="C2" s="29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1" t="s">
        <v>11</v>
      </c>
    </row>
    <row r="3" spans="1:17" ht="12.75" customHeight="1" thickBot="1" x14ac:dyDescent="0.25">
      <c r="A3" s="32" t="s">
        <v>13</v>
      </c>
      <c r="B3" s="75" t="s">
        <v>30</v>
      </c>
      <c r="C3" s="240" t="s">
        <v>27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Q3" s="214"/>
    </row>
    <row r="4" spans="1:17" ht="12.75" customHeight="1" x14ac:dyDescent="0.2">
      <c r="A4" s="33" t="s">
        <v>28</v>
      </c>
      <c r="B4" s="75" t="s">
        <v>62</v>
      </c>
      <c r="C4" s="34"/>
      <c r="D4" s="34"/>
      <c r="E4" s="34"/>
      <c r="F4" s="34"/>
      <c r="G4" s="34"/>
      <c r="H4" s="34"/>
      <c r="I4" s="35"/>
      <c r="J4" s="34"/>
      <c r="K4" s="34"/>
      <c r="L4" s="34"/>
      <c r="M4" s="34"/>
      <c r="N4" s="36"/>
    </row>
    <row r="5" spans="1:17" ht="12.75" customHeight="1" x14ac:dyDescent="0.2">
      <c r="A5" s="91" t="s">
        <v>15</v>
      </c>
      <c r="B5" s="222">
        <v>0.27600000000000002</v>
      </c>
      <c r="C5" s="76">
        <f>belegung!B8*B5</f>
        <v>0</v>
      </c>
      <c r="D5" s="77">
        <f>belegung!C8*B5</f>
        <v>0</v>
      </c>
      <c r="E5" s="77">
        <f>belegung!D8*B5</f>
        <v>0</v>
      </c>
      <c r="F5" s="77">
        <f>belegung!E8*B5</f>
        <v>0</v>
      </c>
      <c r="G5" s="77">
        <f>belegung!F8*B5</f>
        <v>0</v>
      </c>
      <c r="H5" s="77">
        <f>belegung!G8*B5</f>
        <v>0</v>
      </c>
      <c r="I5" s="77">
        <f>belegung!H8*B5</f>
        <v>0</v>
      </c>
      <c r="J5" s="77">
        <f>belegung!I8*B5</f>
        <v>0</v>
      </c>
      <c r="K5" s="77">
        <f>belegung!J8*B5</f>
        <v>0</v>
      </c>
      <c r="L5" s="77">
        <f>belegung!K8*B5</f>
        <v>0</v>
      </c>
      <c r="M5" s="77">
        <f>belegung!L8*B5</f>
        <v>0</v>
      </c>
      <c r="N5" s="78">
        <f>belegung!M8*B5</f>
        <v>0</v>
      </c>
    </row>
    <row r="6" spans="1:17" ht="12.75" customHeight="1" x14ac:dyDescent="0.2">
      <c r="A6" s="37" t="s">
        <v>16</v>
      </c>
      <c r="B6" s="222">
        <v>0.26100000000000001</v>
      </c>
      <c r="C6" s="76">
        <f>belegung!B9*B6</f>
        <v>0</v>
      </c>
      <c r="D6" s="77">
        <f>belegung!C9*B6</f>
        <v>0</v>
      </c>
      <c r="E6" s="77">
        <f>belegung!D9*B6</f>
        <v>0</v>
      </c>
      <c r="F6" s="77">
        <f>belegung!E9*B6</f>
        <v>0</v>
      </c>
      <c r="G6" s="77">
        <f>belegung!F9*B6</f>
        <v>0</v>
      </c>
      <c r="H6" s="77">
        <f>belegung!G9*B6</f>
        <v>0</v>
      </c>
      <c r="I6" s="77">
        <f>belegung!H9*B6</f>
        <v>0</v>
      </c>
      <c r="J6" s="77">
        <f>belegung!I9*B6</f>
        <v>0</v>
      </c>
      <c r="K6" s="77">
        <f>belegung!J9*B6</f>
        <v>0</v>
      </c>
      <c r="L6" s="77">
        <f>belegung!K9*B6</f>
        <v>0</v>
      </c>
      <c r="M6" s="77">
        <f>belegung!L9*B6</f>
        <v>0</v>
      </c>
      <c r="N6" s="78">
        <f>belegung!M9*B6</f>
        <v>0</v>
      </c>
    </row>
    <row r="7" spans="1:17" ht="12.75" customHeight="1" x14ac:dyDescent="0.2">
      <c r="A7" s="37" t="s">
        <v>17</v>
      </c>
      <c r="B7" s="222">
        <v>0.19500000000000001</v>
      </c>
      <c r="C7" s="76">
        <f>belegung!B10*B7</f>
        <v>0</v>
      </c>
      <c r="D7" s="77">
        <f>belegung!C10*B7</f>
        <v>0</v>
      </c>
      <c r="E7" s="77">
        <f>belegung!D10*B7</f>
        <v>0</v>
      </c>
      <c r="F7" s="77">
        <f>belegung!E10*B7</f>
        <v>0</v>
      </c>
      <c r="G7" s="77">
        <f>belegung!F10*B7</f>
        <v>0</v>
      </c>
      <c r="H7" s="77">
        <f>belegung!G10*B7</f>
        <v>0</v>
      </c>
      <c r="I7" s="77">
        <f>belegung!H10*B7</f>
        <v>0</v>
      </c>
      <c r="J7" s="77">
        <f>belegung!I10*B7</f>
        <v>0</v>
      </c>
      <c r="K7" s="77">
        <f>belegung!J10*B7</f>
        <v>0</v>
      </c>
      <c r="L7" s="77">
        <f>belegung!K10*B7</f>
        <v>0</v>
      </c>
      <c r="M7" s="77">
        <f>belegung!L10*B7</f>
        <v>0</v>
      </c>
      <c r="N7" s="78">
        <f>belegung!M10*B7</f>
        <v>0</v>
      </c>
    </row>
    <row r="8" spans="1:17" ht="12.75" customHeight="1" x14ac:dyDescent="0.2">
      <c r="A8" s="37" t="s">
        <v>18</v>
      </c>
      <c r="B8" s="222">
        <v>0.14000000000000001</v>
      </c>
      <c r="C8" s="76">
        <f>belegung!B11*B8</f>
        <v>0</v>
      </c>
      <c r="D8" s="77">
        <f>belegung!C11*B8</f>
        <v>0</v>
      </c>
      <c r="E8" s="77">
        <f>belegung!D11*B8</f>
        <v>0</v>
      </c>
      <c r="F8" s="77">
        <f>belegung!E11*B8</f>
        <v>0</v>
      </c>
      <c r="G8" s="77">
        <f>belegung!F11*B8</f>
        <v>0</v>
      </c>
      <c r="H8" s="77">
        <f>belegung!G11*B8</f>
        <v>0</v>
      </c>
      <c r="I8" s="77">
        <f>belegung!H11*B8</f>
        <v>0</v>
      </c>
      <c r="J8" s="77">
        <f>belegung!I11*B8</f>
        <v>0</v>
      </c>
      <c r="K8" s="77">
        <f>belegung!J11*B8</f>
        <v>0</v>
      </c>
      <c r="L8" s="77">
        <f>belegung!K11*B8</f>
        <v>0</v>
      </c>
      <c r="M8" s="77">
        <f>belegung!L11*B8</f>
        <v>0</v>
      </c>
      <c r="N8" s="78">
        <f>belegung!M11*B8</f>
        <v>0</v>
      </c>
    </row>
    <row r="9" spans="1:17" ht="12.75" customHeight="1" x14ac:dyDescent="0.2">
      <c r="A9" s="38" t="s">
        <v>19</v>
      </c>
      <c r="B9" s="223">
        <v>0.14000000000000001</v>
      </c>
      <c r="C9" s="76">
        <f>belegung!B12*B9</f>
        <v>0</v>
      </c>
      <c r="D9" s="77">
        <f>belegung!C12*B9</f>
        <v>0</v>
      </c>
      <c r="E9" s="77">
        <f>belegung!D12*B9</f>
        <v>0</v>
      </c>
      <c r="F9" s="77">
        <f>belegung!E12*B9</f>
        <v>0</v>
      </c>
      <c r="G9" s="77">
        <f>belegung!F12*B9</f>
        <v>0</v>
      </c>
      <c r="H9" s="77">
        <f>belegung!G12*B9</f>
        <v>0</v>
      </c>
      <c r="I9" s="77">
        <f>belegung!H12*B9</f>
        <v>0</v>
      </c>
      <c r="J9" s="77">
        <f>belegung!I12*B9</f>
        <v>0</v>
      </c>
      <c r="K9" s="77">
        <f>belegung!J12*B9</f>
        <v>0</v>
      </c>
      <c r="L9" s="77">
        <f>belegung!K12*B9</f>
        <v>0</v>
      </c>
      <c r="M9" s="77">
        <f>belegung!L12*B9</f>
        <v>0</v>
      </c>
      <c r="N9" s="78">
        <f>belegung!M12*B9</f>
        <v>0</v>
      </c>
    </row>
    <row r="10" spans="1:17" ht="12.75" customHeight="1" x14ac:dyDescent="0.2">
      <c r="A10" s="33" t="s">
        <v>26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0"/>
    </row>
    <row r="11" spans="1:17" ht="12.75" customHeight="1" x14ac:dyDescent="0.2">
      <c r="A11" s="91" t="s">
        <v>15</v>
      </c>
      <c r="B11" s="222">
        <v>0.221</v>
      </c>
      <c r="C11" s="76">
        <f>belegung!B14*B11</f>
        <v>0</v>
      </c>
      <c r="D11" s="77">
        <f>belegung!C14*B11</f>
        <v>0</v>
      </c>
      <c r="E11" s="77">
        <f>belegung!D14*B11</f>
        <v>0</v>
      </c>
      <c r="F11" s="77">
        <f>belegung!E14*B11</f>
        <v>0</v>
      </c>
      <c r="G11" s="77">
        <f>belegung!F14*B11</f>
        <v>0</v>
      </c>
      <c r="H11" s="77">
        <f>belegung!G14*B11</f>
        <v>0</v>
      </c>
      <c r="I11" s="77">
        <f>belegung!H14*B11</f>
        <v>0</v>
      </c>
      <c r="J11" s="77">
        <f>belegung!I14*B11</f>
        <v>0</v>
      </c>
      <c r="K11" s="77">
        <f>belegung!J14*B11</f>
        <v>0</v>
      </c>
      <c r="L11" s="77">
        <f>belegung!K14*B11</f>
        <v>0</v>
      </c>
      <c r="M11" s="77">
        <f>belegung!L14*B11</f>
        <v>0</v>
      </c>
      <c r="N11" s="78">
        <f>belegung!M14*B11</f>
        <v>0</v>
      </c>
    </row>
    <row r="12" spans="1:17" ht="12.75" customHeight="1" x14ac:dyDescent="0.2">
      <c r="A12" s="37" t="s">
        <v>16</v>
      </c>
      <c r="B12" s="222">
        <v>0.20599999999999999</v>
      </c>
      <c r="C12" s="76">
        <f>belegung!B15*B12</f>
        <v>0</v>
      </c>
      <c r="D12" s="77">
        <f>belegung!C15*B12</f>
        <v>0</v>
      </c>
      <c r="E12" s="77">
        <f>belegung!D15*B12</f>
        <v>0</v>
      </c>
      <c r="F12" s="77">
        <f>belegung!E15*B12</f>
        <v>0</v>
      </c>
      <c r="G12" s="77">
        <f>belegung!F15*B12</f>
        <v>0</v>
      </c>
      <c r="H12" s="77">
        <f>belegung!G15*B12</f>
        <v>0</v>
      </c>
      <c r="I12" s="77">
        <f>belegung!H15*B12</f>
        <v>0</v>
      </c>
      <c r="J12" s="77">
        <f>belegung!I15*B12</f>
        <v>0</v>
      </c>
      <c r="K12" s="77">
        <f>belegung!J15*B12</f>
        <v>0</v>
      </c>
      <c r="L12" s="77">
        <f>belegung!K15*B12</f>
        <v>0</v>
      </c>
      <c r="M12" s="77">
        <f>belegung!L15*B12</f>
        <v>0</v>
      </c>
      <c r="N12" s="78">
        <f>belegung!M15*B12</f>
        <v>0</v>
      </c>
    </row>
    <row r="13" spans="1:17" ht="12.75" customHeight="1" x14ac:dyDescent="0.2">
      <c r="A13" s="37" t="s">
        <v>17</v>
      </c>
      <c r="B13" s="222">
        <v>0.16300000000000001</v>
      </c>
      <c r="C13" s="76">
        <f>belegung!B16*B13</f>
        <v>0</v>
      </c>
      <c r="D13" s="77">
        <f>belegung!C16*B13</f>
        <v>0</v>
      </c>
      <c r="E13" s="77">
        <f>belegung!D16*B13</f>
        <v>0</v>
      </c>
      <c r="F13" s="77">
        <f>belegung!E16*B13</f>
        <v>0</v>
      </c>
      <c r="G13" s="77">
        <f>belegung!F16*B13</f>
        <v>0</v>
      </c>
      <c r="H13" s="77">
        <f>belegung!G16*B13</f>
        <v>0</v>
      </c>
      <c r="I13" s="77">
        <f>belegung!H16*B13</f>
        <v>0</v>
      </c>
      <c r="J13" s="77">
        <f>belegung!I16*B13</f>
        <v>0</v>
      </c>
      <c r="K13" s="77">
        <f>belegung!J16*B13</f>
        <v>0</v>
      </c>
      <c r="L13" s="77">
        <f>belegung!K16*B13</f>
        <v>0</v>
      </c>
      <c r="M13" s="77">
        <f>belegung!L16*B13</f>
        <v>0</v>
      </c>
      <c r="N13" s="78">
        <f>belegung!M16*B13</f>
        <v>0</v>
      </c>
    </row>
    <row r="14" spans="1:17" ht="12.75" customHeight="1" x14ac:dyDescent="0.2">
      <c r="A14" s="37" t="s">
        <v>18</v>
      </c>
      <c r="B14" s="222">
        <v>0.122</v>
      </c>
      <c r="C14" s="76">
        <f>belegung!B17*B14</f>
        <v>0</v>
      </c>
      <c r="D14" s="77">
        <f>belegung!C17*B14</f>
        <v>0</v>
      </c>
      <c r="E14" s="77">
        <f>belegung!D17*B14</f>
        <v>0</v>
      </c>
      <c r="F14" s="77">
        <f>belegung!E17*B14</f>
        <v>0</v>
      </c>
      <c r="G14" s="77">
        <f>belegung!F17*B14</f>
        <v>0</v>
      </c>
      <c r="H14" s="77">
        <f>belegung!G17*B14</f>
        <v>0</v>
      </c>
      <c r="I14" s="77">
        <f>belegung!H17*B14</f>
        <v>0</v>
      </c>
      <c r="J14" s="77">
        <f>belegung!I17*B14</f>
        <v>0</v>
      </c>
      <c r="K14" s="77">
        <f>belegung!J17*B14</f>
        <v>0</v>
      </c>
      <c r="L14" s="77">
        <f>belegung!K17*B14</f>
        <v>0</v>
      </c>
      <c r="M14" s="77">
        <f>belegung!L17*B14</f>
        <v>0</v>
      </c>
      <c r="N14" s="78">
        <f>belegung!M17*B14</f>
        <v>0</v>
      </c>
    </row>
    <row r="15" spans="1:17" ht="12.75" customHeight="1" x14ac:dyDescent="0.2">
      <c r="A15" s="38" t="s">
        <v>19</v>
      </c>
      <c r="B15" s="223">
        <v>0.122</v>
      </c>
      <c r="C15" s="76">
        <f>belegung!B18*B15</f>
        <v>0</v>
      </c>
      <c r="D15" s="77">
        <f>belegung!C18*B15</f>
        <v>0</v>
      </c>
      <c r="E15" s="77">
        <f>belegung!D18*B15</f>
        <v>0</v>
      </c>
      <c r="F15" s="77">
        <f>belegung!E18*B15</f>
        <v>0</v>
      </c>
      <c r="G15" s="77">
        <f>belegung!F18*B15</f>
        <v>0</v>
      </c>
      <c r="H15" s="77">
        <f>belegung!G18*B15</f>
        <v>0</v>
      </c>
      <c r="I15" s="77">
        <f>belegung!H18*B15</f>
        <v>0</v>
      </c>
      <c r="J15" s="77">
        <f>belegung!I18*B15</f>
        <v>0</v>
      </c>
      <c r="K15" s="77">
        <f>belegung!J18*B15</f>
        <v>0</v>
      </c>
      <c r="L15" s="77">
        <f>belegung!K18*B15</f>
        <v>0</v>
      </c>
      <c r="M15" s="77">
        <f>belegung!L18*B15</f>
        <v>0</v>
      </c>
      <c r="N15" s="78">
        <f>belegung!M18*B15</f>
        <v>0</v>
      </c>
    </row>
    <row r="16" spans="1:17" ht="12.75" customHeight="1" x14ac:dyDescent="0.2">
      <c r="A16" s="40" t="s">
        <v>20</v>
      </c>
      <c r="B16" s="8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80"/>
    </row>
    <row r="17" spans="1:14" ht="12.75" customHeight="1" x14ac:dyDescent="0.2">
      <c r="A17" s="37" t="s">
        <v>15</v>
      </c>
      <c r="B17" s="222">
        <v>0.124</v>
      </c>
      <c r="C17" s="76">
        <f>belegung!B20*B17</f>
        <v>0</v>
      </c>
      <c r="D17" s="77">
        <f>belegung!C20*B17</f>
        <v>0</v>
      </c>
      <c r="E17" s="77">
        <f>belegung!D20*B17</f>
        <v>0</v>
      </c>
      <c r="F17" s="77">
        <f>belegung!E20*B17</f>
        <v>0</v>
      </c>
      <c r="G17" s="77">
        <f>belegung!F20*B17</f>
        <v>0</v>
      </c>
      <c r="H17" s="77">
        <f>belegung!G20*B17</f>
        <v>0</v>
      </c>
      <c r="I17" s="77">
        <f>belegung!H20*B17</f>
        <v>0</v>
      </c>
      <c r="J17" s="77">
        <f>belegung!I20*B17</f>
        <v>0</v>
      </c>
      <c r="K17" s="77">
        <f>belegung!J20*B17</f>
        <v>0</v>
      </c>
      <c r="L17" s="77">
        <f>belegung!K20*B17</f>
        <v>0</v>
      </c>
      <c r="M17" s="77">
        <f>belegung!L20*B17</f>
        <v>0</v>
      </c>
      <c r="N17" s="78">
        <f>belegung!M20*B17</f>
        <v>0</v>
      </c>
    </row>
    <row r="18" spans="1:14" ht="12.75" customHeight="1" x14ac:dyDescent="0.2">
      <c r="A18" s="37" t="s">
        <v>16</v>
      </c>
      <c r="B18" s="222">
        <v>0.109</v>
      </c>
      <c r="C18" s="76">
        <f>belegung!B21*B18</f>
        <v>0</v>
      </c>
      <c r="D18" s="77">
        <f>belegung!C21*B18</f>
        <v>0</v>
      </c>
      <c r="E18" s="77">
        <f>belegung!D21*B18</f>
        <v>0</v>
      </c>
      <c r="F18" s="77">
        <f>belegung!E21*B18</f>
        <v>0</v>
      </c>
      <c r="G18" s="77">
        <f>belegung!F21*B18</f>
        <v>0</v>
      </c>
      <c r="H18" s="77">
        <f>belegung!G21*B18</f>
        <v>0</v>
      </c>
      <c r="I18" s="77">
        <f>belegung!H21*B18</f>
        <v>0</v>
      </c>
      <c r="J18" s="77">
        <f>belegung!I21*B18</f>
        <v>0</v>
      </c>
      <c r="K18" s="77">
        <f>belegung!J21*B18</f>
        <v>0</v>
      </c>
      <c r="L18" s="77">
        <f>belegung!K21*B18</f>
        <v>0</v>
      </c>
      <c r="M18" s="77">
        <f>belegung!L21*B18</f>
        <v>0</v>
      </c>
      <c r="N18" s="78">
        <f>belegung!M21*B18</f>
        <v>0</v>
      </c>
    </row>
    <row r="19" spans="1:14" ht="12.75" customHeight="1" x14ac:dyDescent="0.2">
      <c r="A19" s="37" t="s">
        <v>17</v>
      </c>
      <c r="B19" s="222">
        <v>8.8999999999999996E-2</v>
      </c>
      <c r="C19" s="76">
        <f>belegung!B22*B19</f>
        <v>0</v>
      </c>
      <c r="D19" s="77">
        <f>belegung!C22*B19</f>
        <v>0</v>
      </c>
      <c r="E19" s="77">
        <f>belegung!D22*B19</f>
        <v>0</v>
      </c>
      <c r="F19" s="77">
        <f>belegung!E22*B19</f>
        <v>0</v>
      </c>
      <c r="G19" s="77">
        <f>belegung!F22*B19</f>
        <v>0</v>
      </c>
      <c r="H19" s="77">
        <f>belegung!G22*B19</f>
        <v>0</v>
      </c>
      <c r="I19" s="77">
        <f>belegung!H22*B19</f>
        <v>0</v>
      </c>
      <c r="J19" s="77">
        <f>belegung!I22*B19</f>
        <v>0</v>
      </c>
      <c r="K19" s="77">
        <f>belegung!J22*B19</f>
        <v>0</v>
      </c>
      <c r="L19" s="77">
        <f>belegung!K22*B19</f>
        <v>0</v>
      </c>
      <c r="M19" s="77">
        <f>belegung!L22*B19</f>
        <v>0</v>
      </c>
      <c r="N19" s="78">
        <f>belegung!M22*B19</f>
        <v>0</v>
      </c>
    </row>
    <row r="20" spans="1:14" ht="12.75" customHeight="1" x14ac:dyDescent="0.2">
      <c r="A20" s="37" t="s">
        <v>18</v>
      </c>
      <c r="B20" s="222">
        <v>7.0000000000000007E-2</v>
      </c>
      <c r="C20" s="76">
        <f>belegung!B23*B20</f>
        <v>0</v>
      </c>
      <c r="D20" s="77">
        <f>belegung!C23*B20</f>
        <v>0</v>
      </c>
      <c r="E20" s="77">
        <f>belegung!D23*B20</f>
        <v>0</v>
      </c>
      <c r="F20" s="77">
        <f>belegung!E23*B20</f>
        <v>0</v>
      </c>
      <c r="G20" s="77">
        <f>belegung!F23*B20</f>
        <v>0</v>
      </c>
      <c r="H20" s="77">
        <f>belegung!G23*B20</f>
        <v>0</v>
      </c>
      <c r="I20" s="77">
        <f>belegung!H23*B20</f>
        <v>0</v>
      </c>
      <c r="J20" s="77">
        <f>belegung!I23*B20</f>
        <v>0</v>
      </c>
      <c r="K20" s="77">
        <f>belegung!J23*B20</f>
        <v>0</v>
      </c>
      <c r="L20" s="77">
        <f>belegung!K23*B20</f>
        <v>0</v>
      </c>
      <c r="M20" s="77">
        <f>belegung!L23*B20</f>
        <v>0</v>
      </c>
      <c r="N20" s="78">
        <f>belegung!M23*B20</f>
        <v>0</v>
      </c>
    </row>
    <row r="21" spans="1:14" ht="12.75" customHeight="1" x14ac:dyDescent="0.2">
      <c r="A21" s="38" t="s">
        <v>19</v>
      </c>
      <c r="B21" s="223">
        <v>7.0000000000000007E-2</v>
      </c>
      <c r="C21" s="76">
        <f>belegung!B24*B21</f>
        <v>0</v>
      </c>
      <c r="D21" s="77">
        <f>belegung!C24*B21</f>
        <v>0</v>
      </c>
      <c r="E21" s="77">
        <f>belegung!D24*B21</f>
        <v>0</v>
      </c>
      <c r="F21" s="77">
        <f>belegung!E24*B21</f>
        <v>0</v>
      </c>
      <c r="G21" s="77">
        <f>belegung!F24*B21</f>
        <v>0</v>
      </c>
      <c r="H21" s="77">
        <f>belegung!G24*B21</f>
        <v>0</v>
      </c>
      <c r="I21" s="77">
        <f>belegung!H24*B21</f>
        <v>0</v>
      </c>
      <c r="J21" s="77">
        <f>belegung!I24*B21</f>
        <v>0</v>
      </c>
      <c r="K21" s="77">
        <f>belegung!J24*B21</f>
        <v>0</v>
      </c>
      <c r="L21" s="77">
        <f>belegung!K24*B21</f>
        <v>0</v>
      </c>
      <c r="M21" s="77">
        <f>belegung!L24*B21</f>
        <v>0</v>
      </c>
      <c r="N21" s="78">
        <f>belegung!M24*B21</f>
        <v>0</v>
      </c>
    </row>
    <row r="22" spans="1:14" ht="12.75" customHeight="1" x14ac:dyDescent="0.2">
      <c r="A22" s="41" t="s">
        <v>22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ht="12.75" customHeight="1" x14ac:dyDescent="0.2">
      <c r="A23" s="91" t="s">
        <v>23</v>
      </c>
      <c r="B23" s="222">
        <v>1.7000000000000001E-2</v>
      </c>
      <c r="C23" s="76">
        <f>belegung!B30*B23</f>
        <v>0</v>
      </c>
      <c r="D23" s="90">
        <f>belegung!C30*B23</f>
        <v>0</v>
      </c>
      <c r="E23" s="90">
        <f>belegung!D30*B23</f>
        <v>0</v>
      </c>
      <c r="F23" s="90">
        <f>belegung!E30*B23</f>
        <v>0</v>
      </c>
      <c r="G23" s="90">
        <f>belegung!F30*B23</f>
        <v>0</v>
      </c>
      <c r="H23" s="90">
        <f>belegung!G30*B23</f>
        <v>0</v>
      </c>
      <c r="I23" s="90">
        <f>belegung!H30*B23</f>
        <v>0</v>
      </c>
      <c r="J23" s="90">
        <f>belegung!I30*B23</f>
        <v>0</v>
      </c>
      <c r="K23" s="90">
        <f>belegung!J30*B23</f>
        <v>0</v>
      </c>
      <c r="L23" s="90">
        <f>belegung!K30*B23</f>
        <v>0</v>
      </c>
      <c r="M23" s="90">
        <f>belegung!L30*B23</f>
        <v>0</v>
      </c>
      <c r="N23" s="78">
        <f>belegung!M30*B23</f>
        <v>0</v>
      </c>
    </row>
    <row r="24" spans="1:14" ht="12.75" customHeight="1" x14ac:dyDescent="0.2">
      <c r="A24" s="91" t="s">
        <v>21</v>
      </c>
      <c r="B24" s="222">
        <v>0.01</v>
      </c>
      <c r="C24" s="76">
        <f>belegung!B31*B24</f>
        <v>0</v>
      </c>
      <c r="D24" s="90">
        <f>belegung!C31*B24</f>
        <v>0</v>
      </c>
      <c r="E24" s="90">
        <f>belegung!D31*B24</f>
        <v>0</v>
      </c>
      <c r="F24" s="90">
        <f>belegung!E31*B24</f>
        <v>0</v>
      </c>
      <c r="G24" s="90">
        <f>belegung!F31*B24</f>
        <v>0</v>
      </c>
      <c r="H24" s="90">
        <f>belegung!G31*B24</f>
        <v>0</v>
      </c>
      <c r="I24" s="90">
        <f>belegung!H31*B24</f>
        <v>0</v>
      </c>
      <c r="J24" s="90">
        <f>belegung!I31*B24</f>
        <v>0</v>
      </c>
      <c r="K24" s="90">
        <f>belegung!J31*B24</f>
        <v>0</v>
      </c>
      <c r="L24" s="90">
        <f>belegung!K31*B24</f>
        <v>0</v>
      </c>
      <c r="M24" s="90">
        <f>belegung!L31*B24</f>
        <v>0</v>
      </c>
      <c r="N24" s="78">
        <f>belegung!M31*B24</f>
        <v>0</v>
      </c>
    </row>
    <row r="25" spans="1:14" ht="12.75" customHeight="1" x14ac:dyDescent="0.2">
      <c r="A25" s="91" t="s">
        <v>32</v>
      </c>
      <c r="B25" s="222">
        <v>0.25</v>
      </c>
      <c r="C25" s="76">
        <f>belegung!B32*B25</f>
        <v>0</v>
      </c>
      <c r="D25" s="90">
        <f>belegung!C32*B25</f>
        <v>0</v>
      </c>
      <c r="E25" s="90">
        <f>belegung!D32*B25</f>
        <v>0</v>
      </c>
      <c r="F25" s="90">
        <f>belegung!E32*B25</f>
        <v>0</v>
      </c>
      <c r="G25" s="90">
        <f>belegung!F32*B25</f>
        <v>0</v>
      </c>
      <c r="H25" s="90">
        <f>belegung!G32*B25</f>
        <v>0</v>
      </c>
      <c r="I25" s="90">
        <f>belegung!H32*B25</f>
        <v>0</v>
      </c>
      <c r="J25" s="90">
        <f>belegung!I32*B25</f>
        <v>0</v>
      </c>
      <c r="K25" s="90">
        <f>belegung!J32*B25</f>
        <v>0</v>
      </c>
      <c r="L25" s="90">
        <f>belegung!K32*B25</f>
        <v>0</v>
      </c>
      <c r="M25" s="90">
        <f>belegung!L32*B25</f>
        <v>0</v>
      </c>
      <c r="N25" s="78">
        <f>belegung!M32*B25</f>
        <v>0</v>
      </c>
    </row>
    <row r="26" spans="1:14" ht="12.75" customHeight="1" x14ac:dyDescent="0.2">
      <c r="A26" s="91" t="s">
        <v>31</v>
      </c>
      <c r="B26" s="222">
        <v>0.5</v>
      </c>
      <c r="C26" s="76">
        <f>belegung!B33*B26</f>
        <v>0</v>
      </c>
      <c r="D26" s="90">
        <f>belegung!C33*B26</f>
        <v>0</v>
      </c>
      <c r="E26" s="90">
        <f>belegung!D33*B26</f>
        <v>0</v>
      </c>
      <c r="F26" s="90">
        <f>belegung!E33*B26</f>
        <v>0</v>
      </c>
      <c r="G26" s="90">
        <f>belegung!F33*B26</f>
        <v>0</v>
      </c>
      <c r="H26" s="90">
        <f>belegung!G33*B26</f>
        <v>0</v>
      </c>
      <c r="I26" s="90">
        <f>belegung!H33*B26</f>
        <v>0</v>
      </c>
      <c r="J26" s="90">
        <f>belegung!I33*B26</f>
        <v>0</v>
      </c>
      <c r="K26" s="90">
        <f>belegung!J33*B26</f>
        <v>0</v>
      </c>
      <c r="L26" s="90">
        <f>belegung!K33*B26</f>
        <v>0</v>
      </c>
      <c r="M26" s="90">
        <f>belegung!L33*B26</f>
        <v>0</v>
      </c>
      <c r="N26" s="78">
        <f>belegung!M33*B26</f>
        <v>0</v>
      </c>
    </row>
    <row r="27" spans="1:14" ht="12.75" customHeight="1" x14ac:dyDescent="0.2">
      <c r="A27" s="82" t="s">
        <v>43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12.75" customHeight="1" x14ac:dyDescent="0.2">
      <c r="A28" s="154" t="s">
        <v>44</v>
      </c>
      <c r="B28" s="223">
        <v>1.18E-2</v>
      </c>
      <c r="C28" s="76">
        <f>belegung!B26*$B28</f>
        <v>0</v>
      </c>
      <c r="D28" s="86">
        <f>belegung!C26*$B28</f>
        <v>0</v>
      </c>
      <c r="E28" s="86">
        <f>belegung!D26*$B28</f>
        <v>0</v>
      </c>
      <c r="F28" s="86">
        <f>belegung!E26*$B28</f>
        <v>0</v>
      </c>
      <c r="G28" s="86">
        <f>belegung!F26*$B28</f>
        <v>0</v>
      </c>
      <c r="H28" s="86">
        <f>belegung!G26*$B28</f>
        <v>0</v>
      </c>
      <c r="I28" s="86">
        <f>belegung!H26*$B28</f>
        <v>0</v>
      </c>
      <c r="J28" s="86">
        <f>belegung!I26*$B28</f>
        <v>0</v>
      </c>
      <c r="K28" s="86">
        <f>belegung!J26*$B28</f>
        <v>0</v>
      </c>
      <c r="L28" s="86">
        <f>belegung!K26*$B28</f>
        <v>0</v>
      </c>
      <c r="M28" s="86">
        <f>belegung!L26*$B28</f>
        <v>0</v>
      </c>
      <c r="N28" s="78">
        <f>belegung!M26*B28</f>
        <v>0</v>
      </c>
    </row>
    <row r="29" spans="1:14" ht="12.75" customHeight="1" thickBot="1" x14ac:dyDescent="0.25">
      <c r="A29" s="2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92"/>
    </row>
    <row r="30" spans="1:14" ht="12.75" customHeight="1" x14ac:dyDescent="0.2">
      <c r="A30" s="163" t="s">
        <v>39</v>
      </c>
      <c r="B30" s="203"/>
      <c r="C30" s="207">
        <f>SUM(C4:C26)</f>
        <v>0</v>
      </c>
      <c r="D30" s="155">
        <f>SUM(D4:D26)</f>
        <v>0</v>
      </c>
      <c r="E30" s="155">
        <f t="shared" ref="E30:M30" si="0">SUM(E4:E26)</f>
        <v>0</v>
      </c>
      <c r="F30" s="155">
        <f t="shared" si="0"/>
        <v>0</v>
      </c>
      <c r="G30" s="155">
        <f t="shared" si="0"/>
        <v>0</v>
      </c>
      <c r="H30" s="155">
        <f t="shared" si="0"/>
        <v>0</v>
      </c>
      <c r="I30" s="155">
        <f t="shared" si="0"/>
        <v>0</v>
      </c>
      <c r="J30" s="155">
        <f t="shared" si="0"/>
        <v>0</v>
      </c>
      <c r="K30" s="155">
        <f t="shared" si="0"/>
        <v>0</v>
      </c>
      <c r="L30" s="155">
        <f t="shared" si="0"/>
        <v>0</v>
      </c>
      <c r="M30" s="155">
        <f t="shared" si="0"/>
        <v>0</v>
      </c>
      <c r="N30" s="156">
        <f>SUM(N4:N26)</f>
        <v>0</v>
      </c>
    </row>
    <row r="31" spans="1:14" ht="12.75" customHeight="1" x14ac:dyDescent="0.2">
      <c r="A31" s="161" t="s">
        <v>40</v>
      </c>
      <c r="B31" s="204"/>
      <c r="C31" s="208">
        <f>C30+C28</f>
        <v>0</v>
      </c>
      <c r="D31" s="157">
        <f t="shared" ref="D31:N31" si="1">D30+D28</f>
        <v>0</v>
      </c>
      <c r="E31" s="157">
        <f t="shared" si="1"/>
        <v>0</v>
      </c>
      <c r="F31" s="157">
        <f t="shared" si="1"/>
        <v>0</v>
      </c>
      <c r="G31" s="157">
        <f t="shared" si="1"/>
        <v>0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157">
        <f t="shared" si="1"/>
        <v>0</v>
      </c>
      <c r="N31" s="158">
        <f t="shared" si="1"/>
        <v>0</v>
      </c>
    </row>
    <row r="32" spans="1:14" ht="12.75" customHeight="1" x14ac:dyDescent="0.2">
      <c r="A32" s="200" t="s">
        <v>29</v>
      </c>
      <c r="B32" s="205"/>
      <c r="C32" s="209">
        <f>C31*39.4</f>
        <v>0</v>
      </c>
      <c r="D32" s="201">
        <f>D31*39.4</f>
        <v>0</v>
      </c>
      <c r="E32" s="201">
        <f t="shared" ref="E32:M32" si="2">E31*39.4</f>
        <v>0</v>
      </c>
      <c r="F32" s="201">
        <f t="shared" si="2"/>
        <v>0</v>
      </c>
      <c r="G32" s="201">
        <f t="shared" si="2"/>
        <v>0</v>
      </c>
      <c r="H32" s="201">
        <f t="shared" si="2"/>
        <v>0</v>
      </c>
      <c r="I32" s="201">
        <f t="shared" si="2"/>
        <v>0</v>
      </c>
      <c r="J32" s="201">
        <f t="shared" si="2"/>
        <v>0</v>
      </c>
      <c r="K32" s="201">
        <f t="shared" si="2"/>
        <v>0</v>
      </c>
      <c r="L32" s="201">
        <f t="shared" si="2"/>
        <v>0</v>
      </c>
      <c r="M32" s="201">
        <f t="shared" si="2"/>
        <v>0</v>
      </c>
      <c r="N32" s="202">
        <f>N31*39.4</f>
        <v>0</v>
      </c>
    </row>
    <row r="33" spans="1:14" ht="12.75" customHeight="1" thickBot="1" x14ac:dyDescent="0.25">
      <c r="A33" s="162" t="s">
        <v>54</v>
      </c>
      <c r="B33" s="206"/>
      <c r="C33" s="210">
        <f>C28*39.4</f>
        <v>0</v>
      </c>
      <c r="D33" s="159">
        <f>D28*39.4</f>
        <v>0</v>
      </c>
      <c r="E33" s="159">
        <f t="shared" ref="E33:M33" si="3">E28*39.4</f>
        <v>0</v>
      </c>
      <c r="F33" s="159">
        <f t="shared" si="3"/>
        <v>0</v>
      </c>
      <c r="G33" s="159">
        <f t="shared" si="3"/>
        <v>0</v>
      </c>
      <c r="H33" s="159">
        <f t="shared" si="3"/>
        <v>0</v>
      </c>
      <c r="I33" s="159">
        <f t="shared" si="3"/>
        <v>0</v>
      </c>
      <c r="J33" s="159">
        <f t="shared" si="3"/>
        <v>0</v>
      </c>
      <c r="K33" s="159">
        <f t="shared" si="3"/>
        <v>0</v>
      </c>
      <c r="L33" s="159">
        <f t="shared" si="3"/>
        <v>0</v>
      </c>
      <c r="M33" s="159">
        <f t="shared" si="3"/>
        <v>0</v>
      </c>
      <c r="N33" s="160">
        <f>N28*39.4</f>
        <v>0</v>
      </c>
    </row>
  </sheetData>
  <sheetProtection sheet="1"/>
  <mergeCells count="2">
    <mergeCell ref="C1:N1"/>
    <mergeCell ref="C3:N3"/>
  </mergeCells>
  <pageMargins left="0.78740157480314965" right="0.78740157480314965" top="0.94488188976377963" bottom="0.55118110236220474" header="0.51181102362204722" footer="0.51181102362204722"/>
  <pageSetup paperSize="9" orientation="landscape" horizontalDpi="300" verticalDpi="300" r:id="rId1"/>
  <headerFooter alignWithMargins="0">
    <oddHeader>&amp;C&amp;"Arial Narrow,Fett"&amp;24Stellenanteile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belegung</vt:lpstr>
      <vt:lpstr>zahlung</vt:lpstr>
      <vt:lpstr>stellen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Kern</dc:creator>
  <cp:lastModifiedBy>roland daks</cp:lastModifiedBy>
  <cp:lastPrinted>2014-03-03T15:45:01Z</cp:lastPrinted>
  <dcterms:created xsi:type="dcterms:W3CDTF">2004-09-05T21:54:50Z</dcterms:created>
  <dcterms:modified xsi:type="dcterms:W3CDTF">2022-01-02T22:41:07Z</dcterms:modified>
</cp:coreProperties>
</file>